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" sheetId="1" r:id="rId1"/>
    <sheet name="2015-2016гг" sheetId="2" r:id="rId2"/>
  </sheets>
  <definedNames/>
  <calcPr fullCalcOnLoad="1"/>
</workbook>
</file>

<file path=xl/sharedStrings.xml><?xml version="1.0" encoding="utf-8"?>
<sst xmlns="http://schemas.openxmlformats.org/spreadsheetml/2006/main" count="253" uniqueCount="141">
  <si>
    <t>Код</t>
  </si>
  <si>
    <t>Всего</t>
  </si>
  <si>
    <t>000 1 00 00000 00 0000 000</t>
  </si>
  <si>
    <t>000 1 01 00000 00 0000 000</t>
  </si>
  <si>
    <t>ДОХОДЫ</t>
  </si>
  <si>
    <t>НАЛОГИ НА ПРИБЫЛЬ, 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</si>
  <si>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</si>
  <si>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</si>
  <si>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</si>
  <si>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</si>
  <si>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</si>
  <si>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</si>
  <si>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000 1 11 00000 00 0000 000</t>
  </si>
  <si>
    <t>000 1 11 05000 00 0000 120</t>
  </si>
  <si>
    <t>000 1 11 05030 00 0000 120</t>
  </si>
  <si>
    <t>000 1 14 00000 00 0000 000</t>
  </si>
  <si>
    <t>ДОХОДЫ ОТ ПРОДАЖИ МАТЕРИАЛЬНЫХ И НЕМАТЕРИАЛЬНЫХ АКТИВОВ</t>
  </si>
  <si>
    <t>000 2 00 00000 00 0000 000</t>
  </si>
  <si>
    <t>БЕЗВОЗМЕЗДНЫЕ ПОСТУПЛЕНИЯ</t>
  </si>
  <si>
    <t>000 2 02 00000 00 0000 000</t>
  </si>
  <si>
    <t>000 2 02 01000 00 0000 151</t>
  </si>
  <si>
    <t>ВСЕГО ДОХОДОВ</t>
  </si>
  <si>
    <t>к решению Совета депутатов</t>
  </si>
  <si>
    <t>Сергинского сельского поселения</t>
  </si>
  <si>
    <t>НАЛОГИ НА ИМУЩЕСТВО</t>
  </si>
  <si>
    <t>000 1 06 01000 00 0000 110</t>
  </si>
  <si>
    <t>000 1 06 00000 00 0000 000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</si>
  <si>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</si>
  <si>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</si>
  <si>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</si>
  <si>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</si>
  <si>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000 1 06 06010 00 0000 110</t>
  </si>
  <si>
    <t>000 1 06 06013 10 0000 110</t>
  </si>
  <si>
    <t>000 1 06 06020 00 0000 110</t>
  </si>
  <si>
    <t>000 1 06 06023 10 0000 110</t>
  </si>
  <si>
    <t>000 1 11 05035 10 0000 120</t>
  </si>
  <si>
    <t>000 2 02 01001 10 0000 151</t>
  </si>
  <si>
    <t>Доходы от продажи земельных участков, государственная собственность на которые не разграничена</t>
  </si>
  <si>
    <t>000 1 08 00000 00 0000 000</t>
  </si>
  <si>
    <t>ГОСУДАРСТВЕННАЯ ПОШЛИНА</t>
  </si>
  <si>
    <t>000 1 08 04020 01 0000 110</t>
  </si>
  <si>
    <t>000 2 02 03000 00 0000 151</t>
  </si>
  <si>
    <t>000 1 14 06010 00 0000 430</t>
  </si>
  <si>
    <t>000 1 14 06000 00 0000 430</t>
  </si>
  <si>
    <t>000 2 02 01001 00 0000 151</t>
  </si>
  <si>
    <t>Дотации на выравнивание бюджетной обеспеченности</t>
  </si>
  <si>
    <t>000 2 02 03015 10 0000 151</t>
  </si>
  <si>
    <t>Субвенции бюджетам на осуществление первичного воинского учета на территориях, где отсутствуют военные комиссариат</t>
  </si>
  <si>
    <t>000 2 02 03015 00 0000 151</t>
  </si>
  <si>
    <t>000 2 02 03024 00 0000 151</t>
  </si>
  <si>
    <t>000 2 02 03024 10 0000 151</t>
  </si>
  <si>
    <t>000 2 02 04000 00 0000 151</t>
  </si>
  <si>
    <t>Иные межбюджетные трансферты</t>
  </si>
  <si>
    <t>000 2 02 04999 00 0000 151</t>
  </si>
  <si>
    <t>Прочие межбюджетные трансферты, передаваемые бюджетам</t>
  </si>
  <si>
    <t>000 2 02 04999 10 0000 151</t>
  </si>
  <si>
    <t>Прочие межбюджетные трансферты, передаваемые бюджетам поселений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</si>
  <si>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</si>
  <si>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</si>
  <si>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поселений</t>
  </si>
  <si>
    <t>000 2 02 02000 00 0000 151</t>
  </si>
  <si>
    <t>000 2 02 02999 00 0000 151</t>
  </si>
  <si>
    <t>000 1 06 04000 02 0000 110</t>
  </si>
  <si>
    <t>Транспортный налог</t>
  </si>
  <si>
    <t>000 1 06 04012 02 0000 110</t>
  </si>
  <si>
    <t>Транспортный налог с физических лиц</t>
  </si>
  <si>
    <t>000 1 06 04011 02 0000 110</t>
  </si>
  <si>
    <t>Транспортный налог с организаций</t>
  </si>
  <si>
    <t>000 2 02 02999 10 0000 151</t>
  </si>
  <si>
    <t>Приложение 4</t>
  </si>
  <si>
    <t>Приложение 5</t>
  </si>
  <si>
    <t>000 1 11 05013 10 0000 120</t>
  </si>
  <si>
    <t>000 1 11 05013 00 0000 120</t>
  </si>
  <si>
    <t>000 2 02 04014 00 0000 151</t>
  </si>
  <si>
    <t>000 2 02 04014 10 0000 151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</si>
  <si>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</si>
  <si>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</si>
  <si>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000 1 01 02010 01 0000 110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</si>
  <si>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</si>
  <si>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Земельный налог, взимаемый по ставкам, установленным в соответствии с подпуктом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</si>
  <si>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Земельный налог, взимаемый по ставкам, установленным в соответствии с подпуктом 1 пункта 1 статьи 394 Налогового кодекса Российской Федерации </t>
  </si>
  <si>
    <t>Земельный налог, взимаемый по ставкам, установленным в соответствии с подпуктом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</si>
  <si>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</si>
  <si>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</si>
  <si>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</si>
  <si>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ИСПОЛЬЗОВАНИЯ ИМУЩЕСТВА НАХОДЯЩЕГОСЯ В ГОСУДАРСТВЕННОЙ ИМУНИЦИПАЛЬНОЙ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</si>
  <si>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 в границах поселений</t>
  </si>
  <si>
    <t>000 1 14 06013 10 0000 430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</si>
  <si>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</si>
  <si>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</si>
  <si>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</t>
  </si>
  <si>
    <t>Дотации бюджетам поселений на выравнивание уровня бюджетной обеспеченности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</si>
  <si>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</si>
  <si>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</si>
  <si>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</si>
  <si>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Наименование кода поступлений в бюджет, группы, подгруппы, статьи, коды экономической классификации доходов</t>
  </si>
  <si>
    <t>2015 год</t>
  </si>
  <si>
    <t xml:space="preserve">000 2 02 04999 00 0000 151 </t>
  </si>
  <si>
    <t>Доходы Сергинского сельского поселения на 2014 год, руб.</t>
  </si>
  <si>
    <t>000 1 03 02230 01 0000 110</t>
  </si>
  <si>
    <t>000 1 03 02240 01 0000 110</t>
  </si>
  <si>
    <t>000 1 03 02250 01 0000 110</t>
  </si>
  <si>
    <t>000 1 03 02260 01 0000 110</t>
  </si>
  <si>
    <t>000 1 03 00 00 0 00 0 000 000</t>
  </si>
  <si>
    <t>НАЛОГИ НА ТОВАРЫ (РАБОТЫ, УСЛУГИ), РЕАЛИЗУЕМЫЕ НА ТЕРРИТОРИИ РОССИЙСКОЙ ФЕДЕРАЦИИ</t>
  </si>
  <si>
    <t>000 1 03 02 00 0 00 0 000 110</t>
  </si>
  <si>
    <t>Акцизы по подакцизным товарам (продукции), производимые на территории Российской Федерации</t>
  </si>
  <si>
    <t>Доходы Сергинского сельского поселения на 2015 -  2016 гг., рублей.</t>
  </si>
  <si>
    <t>2016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</si>
  <si>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НК РФ</t>
  </si>
  <si>
    <t>Доходы от уплаты акцизов на дзельное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</si>
  <si>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диезельных 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</si>
  <si>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</si>
  <si>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</si>
  <si>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ИСПОЛЬЗОВАНИЯ ИМУЩЕСТВА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</si>
  <si>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</si>
  <si>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</si>
  <si>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бюджетных и автономных учреждений)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</si>
  <si>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</si>
  <si>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 xml:space="preserve">от 25.12.2013г № 28         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</si>
  <si>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</si>
  <si>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</si>
  <si>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000 114 02053 10 0000 440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</si>
  <si>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</si>
  <si>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</si>
  <si>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</si>
  <si>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</si>
  <si>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САНЦИИ, ВОЗМЕЩЕНИЕ УЩЕРБА</t>
  </si>
  <si>
    <t>Прочие доходы от компензации затрат бюджетов поселений</t>
  </si>
  <si>
    <t>000 1 13 02995 10 000 130</t>
  </si>
  <si>
    <t>000 1 13 00000 00 000 000</t>
  </si>
  <si>
    <t>ДОХОДЫ ОТ ОКАЗАНИЯ ПЛАТНЫХ УСЛУГ И КОМПЕСАЦИИ ЗАТРАТ ГОСУДАРСТВА</t>
  </si>
  <si>
    <t>000 1 11 09045 10 0000 120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</si>
  <si>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</si>
  <si>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от 26.12.2014г № 73</t>
  </si>
  <si>
    <t>000 111 05025 10 0000 120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</si>
  <si>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автономных учреждений)</t>
  </si>
  <si>
    <t>000 114 02052 10 0000 410</t>
  </si>
  <si>
    <t>Доходы от реализации имущества, находящегося в оперативном аправлении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</si>
  <si>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000 114 060 25 10 0000 430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</si>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</sst>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</numFmts>
  <fonts count="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80" fontId="2" fillId="0" borderId="2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workbookViewId="0" topLeftCell="A68">
      <selection activeCell="A1" sqref="A1:C73"/>
    </sheetView>
  </sheetViews>
  <sheetFormatPr defaultColWidth="9.140625" defaultRowHeight="12.75"/>
  <cols>
    <col min="1" max="1" width="55.8515625" style="1" customWidth="1"/>
    <col min="2" max="2" width="129.7109375" style="1" customWidth="1"/>
    <col min="3" max="3" width="42.8515625" style="1" customWidth="1"/>
    <col min="4" max="16384" width="9.140625" style="1" customWidth="1"/>
  </cols>
  <sheetData>
    <row r="1" spans="1:3" ht="15">
      <c r="A1" s="29" t="s">
        <v>69</v>
      </c>
      <c r="B1" s="29"/>
      <c r="C1" s="29"/>
    </row>
    <row r="2" spans="1:3" ht="15">
      <c r="A2" s="29" t="s">
        <v>22</v>
      </c>
      <c r="B2" s="29"/>
      <c r="C2" s="29"/>
    </row>
    <row r="3" spans="1:3" ht="15">
      <c r="A3" s="29" t="s">
        <v>23</v>
      </c>
      <c r="B3" s="29"/>
      <c r="C3" s="29"/>
    </row>
    <row r="4" spans="1:3" ht="15">
      <c r="A4" s="29" t="s">
        <v>134</v>
      </c>
      <c r="B4" s="29"/>
      <c r="C4" s="29"/>
    </row>
    <row r="6" spans="1:3" ht="15.75">
      <c r="A6" s="28" t="s">
        <v>98</v>
      </c>
      <c r="B6" s="28"/>
      <c r="C6" s="28"/>
    </row>
    <row r="8" spans="1:3" ht="34.5" customHeight="1">
      <c r="A8" s="5" t="s">
        <v>0</v>
      </c>
      <c r="B8" s="15" t="s">
        <v>95</v>
      </c>
      <c r="C8" s="3" t="s">
        <v>1</v>
      </c>
    </row>
    <row r="9" spans="1:3" ht="15.75">
      <c r="A9" s="2" t="s">
        <v>2</v>
      </c>
      <c r="B9" s="12" t="s">
        <v>4</v>
      </c>
      <c r="C9" s="2">
        <f>SUM(C10+C13+C19+C21+C32+C34+C42+C44+C52)</f>
        <v>5912056</v>
      </c>
    </row>
    <row r="10" spans="1:3" ht="15.75">
      <c r="A10" s="3" t="s">
        <v>3</v>
      </c>
      <c r="B10" s="11" t="s">
        <v>5</v>
      </c>
      <c r="C10" s="3">
        <f>SUM(C11)</f>
        <v>714393</v>
      </c>
    </row>
    <row r="11" spans="1:3" ht="15">
      <c r="A11" s="4" t="s">
        <v>6</v>
      </c>
      <c r="B11" s="8" t="s">
        <v>7</v>
      </c>
      <c r="C11" s="4">
        <f>SUM(C12)</f>
        <v>714393</v>
      </c>
    </row>
    <row r="12" spans="1:3" ht="34.5" customHeight="1">
      <c r="A12" s="19" t="s">
        <v>77</v>
      </c>
      <c r="B12" s="26" t="s">
        <v>109</v>
      </c>
      <c r="C12" s="4">
        <v>714393</v>
      </c>
    </row>
    <row r="13" spans="1:3" ht="21" customHeight="1">
      <c r="A13" s="22" t="s">
        <v>103</v>
      </c>
      <c r="B13" s="23" t="s">
        <v>104</v>
      </c>
      <c r="C13" s="25">
        <f>SUM(C14)</f>
        <v>1228000</v>
      </c>
    </row>
    <row r="14" spans="1:3" ht="19.5" customHeight="1">
      <c r="A14" s="22" t="s">
        <v>105</v>
      </c>
      <c r="B14" s="24" t="s">
        <v>106</v>
      </c>
      <c r="C14" s="25">
        <f>SUM(C15:C18)</f>
        <v>1228000</v>
      </c>
    </row>
    <row r="15" spans="1:3" ht="45.75" customHeight="1">
      <c r="A15" s="20" t="s">
        <v>99</v>
      </c>
      <c r="B15" s="27" t="s">
        <v>110</v>
      </c>
      <c r="C15" s="18">
        <v>525000</v>
      </c>
    </row>
    <row r="16" spans="1:3" ht="45" customHeight="1">
      <c r="A16" s="21" t="s">
        <v>100</v>
      </c>
      <c r="B16" s="27" t="s">
        <v>111</v>
      </c>
      <c r="C16" s="18">
        <v>10000</v>
      </c>
    </row>
    <row r="17" spans="1:3" ht="47.25" customHeight="1">
      <c r="A17" s="20" t="s">
        <v>101</v>
      </c>
      <c r="B17" s="27" t="s">
        <v>112</v>
      </c>
      <c r="C17" s="18">
        <v>648000</v>
      </c>
    </row>
    <row r="18" spans="1:3" ht="47.25" customHeight="1">
      <c r="A18" s="20" t="s">
        <v>102</v>
      </c>
      <c r="B18" s="27" t="s">
        <v>113</v>
      </c>
      <c r="C18" s="18">
        <v>45000</v>
      </c>
    </row>
    <row r="19" spans="1:3" ht="15.75">
      <c r="A19" s="3" t="s">
        <v>8</v>
      </c>
      <c r="B19" s="11" t="s">
        <v>9</v>
      </c>
      <c r="C19" s="3">
        <f>SUM(C20)</f>
        <v>12768</v>
      </c>
    </row>
    <row r="20" spans="1:3" ht="15">
      <c r="A20" s="4" t="s">
        <v>10</v>
      </c>
      <c r="B20" s="8" t="s">
        <v>11</v>
      </c>
      <c r="C20" s="4">
        <v>12768</v>
      </c>
    </row>
    <row r="21" spans="1:3" ht="15.75">
      <c r="A21" s="5" t="s">
        <v>26</v>
      </c>
      <c r="B21" s="7" t="s">
        <v>24</v>
      </c>
      <c r="C21" s="5">
        <f>SUM(C22+C24+C27)</f>
        <v>2147200</v>
      </c>
    </row>
    <row r="22" spans="1:3" ht="31.5" customHeight="1">
      <c r="A22" s="4" t="s">
        <v>25</v>
      </c>
      <c r="B22" s="8" t="s">
        <v>27</v>
      </c>
      <c r="C22" s="4">
        <f>SUM(C23)</f>
        <v>249000</v>
      </c>
    </row>
    <row r="23" spans="1:3" ht="30" customHeight="1">
      <c r="A23" s="4" t="s">
        <v>28</v>
      </c>
      <c r="B23" s="8" t="s">
        <v>78</v>
      </c>
      <c r="C23" s="4">
        <v>249000</v>
      </c>
    </row>
    <row r="24" spans="1:3" ht="15.75" customHeight="1">
      <c r="A24" s="6" t="s">
        <v>62</v>
      </c>
      <c r="B24" s="13" t="s">
        <v>63</v>
      </c>
      <c r="C24" s="6">
        <f>SUM(C25+C26)</f>
        <v>791200</v>
      </c>
    </row>
    <row r="25" spans="1:3" ht="15.75" customHeight="1">
      <c r="A25" s="4" t="s">
        <v>66</v>
      </c>
      <c r="B25" s="8" t="s">
        <v>67</v>
      </c>
      <c r="C25" s="6">
        <v>34000</v>
      </c>
    </row>
    <row r="26" spans="1:3" ht="15.75" customHeight="1">
      <c r="A26" s="4" t="s">
        <v>64</v>
      </c>
      <c r="B26" s="8" t="s">
        <v>65</v>
      </c>
      <c r="C26" s="4">
        <v>757200</v>
      </c>
    </row>
    <row r="27" spans="1:3" ht="15.75" customHeight="1">
      <c r="A27" s="4" t="s">
        <v>29</v>
      </c>
      <c r="B27" s="8" t="s">
        <v>30</v>
      </c>
      <c r="C27" s="4">
        <f>SUM(C28+C30)</f>
        <v>1107000</v>
      </c>
    </row>
    <row r="28" spans="1:3" ht="30.75" customHeight="1">
      <c r="A28" s="4" t="s">
        <v>31</v>
      </c>
      <c r="B28" s="8" t="s">
        <v>80</v>
      </c>
      <c r="C28" s="4">
        <f>SUM(C29)</f>
        <v>586000</v>
      </c>
    </row>
    <row r="29" spans="1:3" ht="31.5" customHeight="1">
      <c r="A29" s="4" t="s">
        <v>32</v>
      </c>
      <c r="B29" s="8" t="s">
        <v>79</v>
      </c>
      <c r="C29" s="4">
        <v>586000</v>
      </c>
    </row>
    <row r="30" spans="1:3" ht="45">
      <c r="A30" s="4" t="s">
        <v>33</v>
      </c>
      <c r="B30" s="8" t="s">
        <v>81</v>
      </c>
      <c r="C30" s="4">
        <f>SUM(C31)</f>
        <v>521000</v>
      </c>
    </row>
    <row r="31" spans="1:3" ht="32.25" customHeight="1">
      <c r="A31" s="4" t="s">
        <v>34</v>
      </c>
      <c r="B31" s="8" t="s">
        <v>81</v>
      </c>
      <c r="C31" s="4">
        <v>521000</v>
      </c>
    </row>
    <row r="32" spans="1:3" ht="15.75">
      <c r="A32" s="5" t="s">
        <v>38</v>
      </c>
      <c r="B32" s="7" t="s">
        <v>39</v>
      </c>
      <c r="C32" s="5">
        <f>SUM(C33)</f>
        <v>15184</v>
      </c>
    </row>
    <row r="33" spans="1:3" ht="45">
      <c r="A33" s="4" t="s">
        <v>40</v>
      </c>
      <c r="B33" s="8" t="s">
        <v>82</v>
      </c>
      <c r="C33" s="4">
        <v>15184</v>
      </c>
    </row>
    <row r="34" spans="1:3" ht="31.5">
      <c r="A34" s="3" t="s">
        <v>12</v>
      </c>
      <c r="B34" s="11" t="s">
        <v>85</v>
      </c>
      <c r="C34" s="3">
        <f>SUM(C35)</f>
        <v>1187474</v>
      </c>
    </row>
    <row r="35" spans="1:3" ht="45">
      <c r="A35" s="4" t="s">
        <v>13</v>
      </c>
      <c r="B35" s="8" t="s">
        <v>115</v>
      </c>
      <c r="C35" s="4">
        <f>SUM(C36+C38+C39+C41)</f>
        <v>1187474</v>
      </c>
    </row>
    <row r="36" spans="1:3" ht="30">
      <c r="A36" s="4" t="s">
        <v>72</v>
      </c>
      <c r="B36" s="8" t="s">
        <v>84</v>
      </c>
      <c r="C36" s="4">
        <f>SUM(C37)</f>
        <v>473610</v>
      </c>
    </row>
    <row r="37" spans="1:3" ht="47.25" customHeight="1">
      <c r="A37" s="4" t="s">
        <v>71</v>
      </c>
      <c r="B37" s="8" t="s">
        <v>83</v>
      </c>
      <c r="C37" s="4">
        <v>473610</v>
      </c>
    </row>
    <row r="38" spans="1:3" ht="47.25" customHeight="1">
      <c r="A38" s="4" t="s">
        <v>135</v>
      </c>
      <c r="B38" s="8" t="s">
        <v>136</v>
      </c>
      <c r="C38" s="4">
        <v>716</v>
      </c>
    </row>
    <row r="39" spans="1:3" ht="42" customHeight="1">
      <c r="A39" s="4" t="s">
        <v>14</v>
      </c>
      <c r="B39" s="8" t="s">
        <v>116</v>
      </c>
      <c r="C39" s="4">
        <f>SUM(C40)</f>
        <v>697627</v>
      </c>
    </row>
    <row r="40" spans="1:3" ht="30">
      <c r="A40" s="4" t="s">
        <v>35</v>
      </c>
      <c r="B40" s="8" t="s">
        <v>117</v>
      </c>
      <c r="C40" s="4">
        <v>697627</v>
      </c>
    </row>
    <row r="41" spans="1:3" ht="45">
      <c r="A41" s="4" t="s">
        <v>132</v>
      </c>
      <c r="B41" s="8" t="s">
        <v>133</v>
      </c>
      <c r="C41" s="4">
        <v>15521</v>
      </c>
    </row>
    <row r="42" spans="1:3" ht="15.75">
      <c r="A42" s="5" t="s">
        <v>130</v>
      </c>
      <c r="B42" s="7" t="s">
        <v>131</v>
      </c>
      <c r="C42" s="5">
        <f>SUM(C43)</f>
        <v>13514</v>
      </c>
    </row>
    <row r="43" spans="1:3" ht="15">
      <c r="A43" s="4" t="s">
        <v>129</v>
      </c>
      <c r="B43" s="8" t="s">
        <v>128</v>
      </c>
      <c r="C43" s="4">
        <v>13514</v>
      </c>
    </row>
    <row r="44" spans="1:3" ht="15.75">
      <c r="A44" s="3" t="s">
        <v>15</v>
      </c>
      <c r="B44" s="11" t="s">
        <v>16</v>
      </c>
      <c r="C44" s="3">
        <f>SUM(C45+C46+C47+C48)</f>
        <v>590523</v>
      </c>
    </row>
    <row r="45" spans="1:3" ht="45" hidden="1">
      <c r="A45" s="4" t="s">
        <v>137</v>
      </c>
      <c r="B45" s="13" t="s">
        <v>138</v>
      </c>
      <c r="C45" s="6">
        <v>0</v>
      </c>
    </row>
    <row r="46" spans="1:3" ht="45" hidden="1">
      <c r="A46" s="4" t="s">
        <v>124</v>
      </c>
      <c r="B46" s="13" t="s">
        <v>125</v>
      </c>
      <c r="C46" s="6">
        <v>31500</v>
      </c>
    </row>
    <row r="47" spans="1:3" ht="45">
      <c r="A47" s="4" t="s">
        <v>122</v>
      </c>
      <c r="B47" s="13" t="s">
        <v>123</v>
      </c>
      <c r="C47" s="6">
        <v>5000</v>
      </c>
    </row>
    <row r="48" spans="1:3" ht="30">
      <c r="A48" s="6" t="s">
        <v>43</v>
      </c>
      <c r="B48" s="13" t="s">
        <v>118</v>
      </c>
      <c r="C48" s="6">
        <f>SUM(C49)</f>
        <v>554023</v>
      </c>
    </row>
    <row r="49" spans="1:3" ht="15">
      <c r="A49" s="6" t="s">
        <v>42</v>
      </c>
      <c r="B49" s="8" t="s">
        <v>37</v>
      </c>
      <c r="C49" s="6">
        <f>SUM(C50+C51)</f>
        <v>554023</v>
      </c>
    </row>
    <row r="50" spans="1:3" ht="30">
      <c r="A50" s="4" t="s">
        <v>87</v>
      </c>
      <c r="B50" s="8" t="s">
        <v>86</v>
      </c>
      <c r="C50" s="4">
        <v>551888</v>
      </c>
    </row>
    <row r="51" spans="1:3" ht="30">
      <c r="A51" s="4" t="s">
        <v>139</v>
      </c>
      <c r="B51" s="8" t="s">
        <v>140</v>
      </c>
      <c r="C51" s="4">
        <v>2135</v>
      </c>
    </row>
    <row r="52" spans="1:3" ht="15.75">
      <c r="A52" s="5" t="s">
        <v>126</v>
      </c>
      <c r="B52" s="7" t="s">
        <v>127</v>
      </c>
      <c r="C52" s="5">
        <f>SUM(C53)</f>
        <v>3000</v>
      </c>
    </row>
    <row r="53" spans="1:3" ht="30">
      <c r="A53" s="4" t="s">
        <v>121</v>
      </c>
      <c r="B53" s="8" t="s">
        <v>120</v>
      </c>
      <c r="C53" s="4">
        <v>3000</v>
      </c>
    </row>
    <row r="54" spans="1:3" ht="15.75">
      <c r="A54" s="3" t="s">
        <v>17</v>
      </c>
      <c r="B54" s="11" t="s">
        <v>18</v>
      </c>
      <c r="C54" s="3">
        <f>SUM(C55)</f>
        <v>5847715</v>
      </c>
    </row>
    <row r="55" spans="1:3" ht="15">
      <c r="A55" s="4" t="s">
        <v>19</v>
      </c>
      <c r="B55" s="8" t="s">
        <v>89</v>
      </c>
      <c r="C55" s="4">
        <f>SUM(C56+C59+C62+C72+C67)</f>
        <v>5847715</v>
      </c>
    </row>
    <row r="56" spans="1:3" ht="15">
      <c r="A56" s="4" t="s">
        <v>20</v>
      </c>
      <c r="B56" s="8" t="s">
        <v>90</v>
      </c>
      <c r="C56" s="4">
        <f>SUM(C57)</f>
        <v>4783015</v>
      </c>
    </row>
    <row r="57" spans="1:3" ht="15">
      <c r="A57" s="4" t="s">
        <v>44</v>
      </c>
      <c r="B57" s="8" t="s">
        <v>45</v>
      </c>
      <c r="C57" s="4">
        <f>SUM(C58)</f>
        <v>4783015</v>
      </c>
    </row>
    <row r="58" spans="1:3" ht="15">
      <c r="A58" s="4" t="s">
        <v>36</v>
      </c>
      <c r="B58" s="8" t="s">
        <v>91</v>
      </c>
      <c r="C58" s="4">
        <v>4783015</v>
      </c>
    </row>
    <row r="59" spans="1:3" ht="15">
      <c r="A59" s="4" t="s">
        <v>60</v>
      </c>
      <c r="B59" s="8" t="s">
        <v>57</v>
      </c>
      <c r="C59" s="4">
        <f>SUM(C60)</f>
        <v>644400</v>
      </c>
    </row>
    <row r="60" spans="1:3" ht="15">
      <c r="A60" s="4" t="s">
        <v>61</v>
      </c>
      <c r="B60" s="8" t="s">
        <v>58</v>
      </c>
      <c r="C60" s="4">
        <f>SUM(C61)</f>
        <v>644400</v>
      </c>
    </row>
    <row r="61" spans="1:3" ht="15">
      <c r="A61" s="4" t="s">
        <v>68</v>
      </c>
      <c r="B61" s="8" t="s">
        <v>59</v>
      </c>
      <c r="C61" s="4">
        <v>644400</v>
      </c>
    </row>
    <row r="62" spans="1:3" ht="15">
      <c r="A62" s="4" t="s">
        <v>41</v>
      </c>
      <c r="B62" s="8" t="s">
        <v>92</v>
      </c>
      <c r="C62" s="4">
        <f>SUM(C63+C65)</f>
        <v>353200</v>
      </c>
    </row>
    <row r="63" spans="1:3" ht="30">
      <c r="A63" s="4" t="s">
        <v>48</v>
      </c>
      <c r="B63" s="8" t="s">
        <v>47</v>
      </c>
      <c r="C63" s="4">
        <f>SUM(C64)</f>
        <v>156900</v>
      </c>
    </row>
    <row r="64" spans="1:3" ht="30">
      <c r="A64" s="4" t="s">
        <v>46</v>
      </c>
      <c r="B64" s="8" t="s">
        <v>88</v>
      </c>
      <c r="C64" s="4">
        <v>156900</v>
      </c>
    </row>
    <row r="65" spans="1:3" ht="15">
      <c r="A65" s="4" t="s">
        <v>49</v>
      </c>
      <c r="B65" s="8" t="s">
        <v>93</v>
      </c>
      <c r="C65" s="4">
        <f>SUM(C66)</f>
        <v>196300</v>
      </c>
    </row>
    <row r="66" spans="1:3" ht="15">
      <c r="A66" s="4" t="s">
        <v>50</v>
      </c>
      <c r="B66" s="8" t="s">
        <v>94</v>
      </c>
      <c r="C66" s="4">
        <v>196300</v>
      </c>
    </row>
    <row r="67" spans="1:3" ht="15">
      <c r="A67" s="4" t="s">
        <v>51</v>
      </c>
      <c r="B67" s="8" t="s">
        <v>52</v>
      </c>
      <c r="C67" s="4">
        <f>SUM(C68+C70)</f>
        <v>67100</v>
      </c>
    </row>
    <row r="68" spans="1:3" ht="30">
      <c r="A68" s="4" t="s">
        <v>73</v>
      </c>
      <c r="B68" s="8" t="s">
        <v>75</v>
      </c>
      <c r="C68" s="4">
        <f>SUM(C69)</f>
        <v>67100</v>
      </c>
    </row>
    <row r="69" spans="1:3" ht="45.75" thickBot="1">
      <c r="A69" s="4" t="s">
        <v>74</v>
      </c>
      <c r="B69" s="8" t="s">
        <v>76</v>
      </c>
      <c r="C69" s="4">
        <v>67100</v>
      </c>
    </row>
    <row r="70" spans="1:3" ht="15" hidden="1">
      <c r="A70" s="4" t="s">
        <v>53</v>
      </c>
      <c r="B70" s="8" t="s">
        <v>54</v>
      </c>
      <c r="C70" s="4">
        <f>SUM(C71)</f>
        <v>0</v>
      </c>
    </row>
    <row r="71" spans="1:3" ht="15" hidden="1">
      <c r="A71" s="4" t="s">
        <v>55</v>
      </c>
      <c r="B71" s="8" t="s">
        <v>56</v>
      </c>
      <c r="C71" s="4">
        <v>0</v>
      </c>
    </row>
    <row r="72" spans="1:3" ht="15.75" hidden="1" thickBot="1">
      <c r="A72" s="16" t="s">
        <v>97</v>
      </c>
      <c r="B72" s="17" t="s">
        <v>56</v>
      </c>
      <c r="C72" s="16">
        <v>0</v>
      </c>
    </row>
    <row r="73" spans="1:3" ht="16.5" thickBot="1">
      <c r="A73" s="9"/>
      <c r="B73" s="14" t="s">
        <v>21</v>
      </c>
      <c r="C73" s="10">
        <f>SUM(C9+C54)</f>
        <v>11759771</v>
      </c>
    </row>
  </sheetData>
  <mergeCells count="5">
    <mergeCell ref="A6:C6"/>
    <mergeCell ref="A1:C1"/>
    <mergeCell ref="A2:C2"/>
    <mergeCell ref="A3:C3"/>
    <mergeCell ref="A4:C4"/>
  </mergeCells>
  <printOptions horizontalCentered="1"/>
  <pageMargins left="0.984251968503937" right="0.3937007874015748" top="0.24803149606299213" bottom="0.787401574803149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4"/>
  <sheetViews>
    <sheetView workbookViewId="0" topLeftCell="C10">
      <selection activeCell="D17" sqref="D17"/>
    </sheetView>
  </sheetViews>
  <sheetFormatPr defaultColWidth="9.140625" defaultRowHeight="12.75"/>
  <cols>
    <col min="1" max="1" width="53.421875" style="1" customWidth="1"/>
    <col min="2" max="2" width="124.8515625" style="1" customWidth="1"/>
    <col min="3" max="3" width="30.7109375" style="1" customWidth="1"/>
    <col min="4" max="4" width="31.8515625" style="1" customWidth="1"/>
    <col min="5" max="16384" width="9.140625" style="1" customWidth="1"/>
  </cols>
  <sheetData>
    <row r="1" spans="1:4" ht="15">
      <c r="A1" s="29" t="s">
        <v>70</v>
      </c>
      <c r="B1" s="29"/>
      <c r="C1" s="29"/>
      <c r="D1" s="29"/>
    </row>
    <row r="2" spans="1:4" ht="15">
      <c r="A2" s="29" t="s">
        <v>22</v>
      </c>
      <c r="B2" s="29"/>
      <c r="C2" s="29"/>
      <c r="D2" s="29"/>
    </row>
    <row r="3" spans="1:4" ht="15">
      <c r="A3" s="29" t="s">
        <v>23</v>
      </c>
      <c r="B3" s="29"/>
      <c r="C3" s="29"/>
      <c r="D3" s="29"/>
    </row>
    <row r="4" spans="1:4" ht="15">
      <c r="A4" s="29" t="s">
        <v>119</v>
      </c>
      <c r="B4" s="29"/>
      <c r="C4" s="29"/>
      <c r="D4" s="29"/>
    </row>
    <row r="7" spans="1:3" ht="15.75">
      <c r="A7" s="28" t="s">
        <v>107</v>
      </c>
      <c r="B7" s="28"/>
      <c r="C7" s="28"/>
    </row>
    <row r="10" spans="1:4" ht="31.5">
      <c r="A10" s="5" t="s">
        <v>0</v>
      </c>
      <c r="B10" s="15" t="s">
        <v>95</v>
      </c>
      <c r="C10" s="3" t="s">
        <v>96</v>
      </c>
      <c r="D10" s="3" t="s">
        <v>108</v>
      </c>
    </row>
    <row r="11" spans="1:4" ht="15.75">
      <c r="A11" s="2" t="s">
        <v>2</v>
      </c>
      <c r="B11" s="12" t="s">
        <v>4</v>
      </c>
      <c r="C11" s="2">
        <f>SUM(C12+C15+C21+C23+C34+C36+C42)</f>
        <v>6227631</v>
      </c>
      <c r="D11" s="2">
        <f>SUM(D12+D15+D21+D23+D34+D36+D42)</f>
        <v>6679918</v>
      </c>
    </row>
    <row r="12" spans="1:4" ht="15.75">
      <c r="A12" s="3" t="s">
        <v>3</v>
      </c>
      <c r="B12" s="11" t="s">
        <v>5</v>
      </c>
      <c r="C12" s="3">
        <f>SUM(C13)</f>
        <v>909824</v>
      </c>
      <c r="D12" s="3">
        <f>SUM(D13)</f>
        <v>989888</v>
      </c>
    </row>
    <row r="13" spans="1:4" ht="15">
      <c r="A13" s="4" t="s">
        <v>6</v>
      </c>
      <c r="B13" s="8" t="s">
        <v>7</v>
      </c>
      <c r="C13" s="4">
        <f>SUM(C14)</f>
        <v>909824</v>
      </c>
      <c r="D13" s="4">
        <f>SUM(D14)</f>
        <v>989888</v>
      </c>
    </row>
    <row r="14" spans="1:4" ht="45">
      <c r="A14" s="4" t="s">
        <v>77</v>
      </c>
      <c r="B14" s="26" t="s">
        <v>109</v>
      </c>
      <c r="C14" s="4">
        <v>909824</v>
      </c>
      <c r="D14" s="4">
        <v>989888</v>
      </c>
    </row>
    <row r="15" spans="1:4" ht="15.75">
      <c r="A15" s="22" t="s">
        <v>103</v>
      </c>
      <c r="B15" s="23" t="s">
        <v>104</v>
      </c>
      <c r="C15" s="5">
        <f>SUM(C16)</f>
        <v>1421000</v>
      </c>
      <c r="D15" s="5">
        <f>SUM(D16)</f>
        <v>1617000</v>
      </c>
    </row>
    <row r="16" spans="1:4" ht="15.75">
      <c r="A16" s="22" t="s">
        <v>105</v>
      </c>
      <c r="B16" s="24" t="s">
        <v>106</v>
      </c>
      <c r="C16" s="5">
        <f>SUM(C17:C20)</f>
        <v>1421000</v>
      </c>
      <c r="D16" s="5">
        <f>SUM(D17:D20)</f>
        <v>1617000</v>
      </c>
    </row>
    <row r="17" spans="1:4" ht="45">
      <c r="A17" s="20" t="s">
        <v>99</v>
      </c>
      <c r="B17" s="27" t="s">
        <v>110</v>
      </c>
      <c r="C17" s="4">
        <v>607512</v>
      </c>
      <c r="D17" s="4">
        <v>691307</v>
      </c>
    </row>
    <row r="18" spans="1:4" ht="45">
      <c r="A18" s="21" t="s">
        <v>100</v>
      </c>
      <c r="B18" s="27" t="s">
        <v>111</v>
      </c>
      <c r="C18" s="4">
        <v>11572</v>
      </c>
      <c r="D18" s="4">
        <v>13168</v>
      </c>
    </row>
    <row r="19" spans="1:4" ht="45">
      <c r="A19" s="20" t="s">
        <v>101</v>
      </c>
      <c r="B19" s="27" t="s">
        <v>112</v>
      </c>
      <c r="C19" s="4">
        <v>749844</v>
      </c>
      <c r="D19" s="4">
        <v>853270</v>
      </c>
    </row>
    <row r="20" spans="1:4" ht="45">
      <c r="A20" s="20" t="s">
        <v>102</v>
      </c>
      <c r="B20" s="27" t="s">
        <v>113</v>
      </c>
      <c r="C20" s="4">
        <v>52072</v>
      </c>
      <c r="D20" s="4">
        <v>59255</v>
      </c>
    </row>
    <row r="21" spans="1:4" ht="15.75">
      <c r="A21" s="3" t="s">
        <v>8</v>
      </c>
      <c r="B21" s="11" t="s">
        <v>9</v>
      </c>
      <c r="C21" s="3">
        <f>SUM(C22)</f>
        <v>13470</v>
      </c>
      <c r="D21" s="3">
        <f>SUM(D22)</f>
        <v>14305</v>
      </c>
    </row>
    <row r="22" spans="1:4" ht="15">
      <c r="A22" s="4" t="s">
        <v>10</v>
      </c>
      <c r="B22" s="8" t="s">
        <v>11</v>
      </c>
      <c r="C22" s="4">
        <v>13470</v>
      </c>
      <c r="D22" s="4">
        <v>14305</v>
      </c>
    </row>
    <row r="23" spans="1:4" ht="15.75">
      <c r="A23" s="5" t="s">
        <v>26</v>
      </c>
      <c r="B23" s="7" t="s">
        <v>24</v>
      </c>
      <c r="C23" s="5">
        <f>SUM(C24+C26+C29)</f>
        <v>2413840</v>
      </c>
      <c r="D23" s="5">
        <f>SUM(D24+D26+D29)</f>
        <v>2563496</v>
      </c>
    </row>
    <row r="24" spans="1:4" ht="15">
      <c r="A24" s="4" t="s">
        <v>25</v>
      </c>
      <c r="B24" s="8" t="s">
        <v>27</v>
      </c>
      <c r="C24" s="4">
        <f>SUM(C25)</f>
        <v>290125</v>
      </c>
      <c r="D24" s="4">
        <f>SUM(D25)</f>
        <v>308112</v>
      </c>
    </row>
    <row r="25" spans="1:4" ht="30">
      <c r="A25" s="4" t="s">
        <v>28</v>
      </c>
      <c r="B25" s="8" t="s">
        <v>78</v>
      </c>
      <c r="C25" s="4">
        <v>290125</v>
      </c>
      <c r="D25" s="4">
        <v>308112</v>
      </c>
    </row>
    <row r="26" spans="1:4" ht="15">
      <c r="A26" s="6" t="s">
        <v>62</v>
      </c>
      <c r="B26" s="13" t="s">
        <v>63</v>
      </c>
      <c r="C26" s="6">
        <f>SUM(C27:C28)</f>
        <v>774370</v>
      </c>
      <c r="D26" s="6">
        <f>SUM(D27:D28)</f>
        <v>822380</v>
      </c>
    </row>
    <row r="27" spans="1:4" ht="15">
      <c r="A27" s="4" t="s">
        <v>66</v>
      </c>
      <c r="B27" s="8" t="s">
        <v>67</v>
      </c>
      <c r="C27" s="6">
        <v>35870</v>
      </c>
      <c r="D27" s="6">
        <v>38093</v>
      </c>
    </row>
    <row r="28" spans="1:4" ht="15">
      <c r="A28" s="4" t="s">
        <v>64</v>
      </c>
      <c r="B28" s="8" t="s">
        <v>65</v>
      </c>
      <c r="C28" s="4">
        <v>738500</v>
      </c>
      <c r="D28" s="4">
        <v>784287</v>
      </c>
    </row>
    <row r="29" spans="1:4" ht="15">
      <c r="A29" s="4" t="s">
        <v>29</v>
      </c>
      <c r="B29" s="8" t="s">
        <v>30</v>
      </c>
      <c r="C29" s="4">
        <f>SUM(C30+C32)</f>
        <v>1349345</v>
      </c>
      <c r="D29" s="4">
        <f>SUM(D30+D32)</f>
        <v>1433004</v>
      </c>
    </row>
    <row r="30" spans="1:4" ht="30">
      <c r="A30" s="4" t="s">
        <v>31</v>
      </c>
      <c r="B30" s="8" t="s">
        <v>80</v>
      </c>
      <c r="C30" s="4">
        <f>SUM(C31)</f>
        <v>1073990</v>
      </c>
      <c r="D30" s="4">
        <f>SUM(D31)</f>
        <v>1140577</v>
      </c>
    </row>
    <row r="31" spans="1:4" ht="45">
      <c r="A31" s="4" t="s">
        <v>32</v>
      </c>
      <c r="B31" s="8" t="s">
        <v>79</v>
      </c>
      <c r="C31" s="4">
        <v>1073990</v>
      </c>
      <c r="D31" s="4">
        <v>1140577</v>
      </c>
    </row>
    <row r="32" spans="1:4" ht="45">
      <c r="A32" s="4" t="s">
        <v>33</v>
      </c>
      <c r="B32" s="8" t="s">
        <v>81</v>
      </c>
      <c r="C32" s="4">
        <f>SUM(C33)</f>
        <v>275355</v>
      </c>
      <c r="D32" s="4">
        <f>SUM(D33)</f>
        <v>292427</v>
      </c>
    </row>
    <row r="33" spans="1:4" ht="45">
      <c r="A33" s="4" t="s">
        <v>34</v>
      </c>
      <c r="B33" s="8" t="s">
        <v>81</v>
      </c>
      <c r="C33" s="4">
        <v>275355</v>
      </c>
      <c r="D33" s="4">
        <v>292427</v>
      </c>
    </row>
    <row r="34" spans="1:4" ht="15.75">
      <c r="A34" s="5" t="s">
        <v>38</v>
      </c>
      <c r="B34" s="7" t="s">
        <v>39</v>
      </c>
      <c r="C34" s="5">
        <f>SUM(C35)</f>
        <v>22000</v>
      </c>
      <c r="D34" s="5">
        <f>SUM(D35)</f>
        <v>23364</v>
      </c>
    </row>
    <row r="35" spans="1:4" ht="45">
      <c r="A35" s="4" t="s">
        <v>40</v>
      </c>
      <c r="B35" s="8" t="s">
        <v>82</v>
      </c>
      <c r="C35" s="4">
        <v>22000</v>
      </c>
      <c r="D35" s="4">
        <v>23364</v>
      </c>
    </row>
    <row r="36" spans="1:4" ht="31.5">
      <c r="A36" s="3" t="s">
        <v>12</v>
      </c>
      <c r="B36" s="11" t="s">
        <v>114</v>
      </c>
      <c r="C36" s="3">
        <f>SUM(C37)</f>
        <v>1097497</v>
      </c>
      <c r="D36" s="3">
        <f>SUM(D37)</f>
        <v>1121865</v>
      </c>
    </row>
    <row r="37" spans="1:4" ht="45">
      <c r="A37" s="4" t="s">
        <v>13</v>
      </c>
      <c r="B37" s="8" t="s">
        <v>115</v>
      </c>
      <c r="C37" s="4">
        <f>SUM(C38+C40)</f>
        <v>1097497</v>
      </c>
      <c r="D37" s="4">
        <f>SUM(D38+D40)</f>
        <v>1121865</v>
      </c>
    </row>
    <row r="38" spans="1:4" ht="45">
      <c r="A38" s="4" t="s">
        <v>72</v>
      </c>
      <c r="B38" s="8" t="s">
        <v>84</v>
      </c>
      <c r="C38" s="4">
        <f>SUM(C39)</f>
        <v>404610</v>
      </c>
      <c r="D38" s="4">
        <f>SUM(D39)</f>
        <v>404610</v>
      </c>
    </row>
    <row r="39" spans="1:4" ht="45">
      <c r="A39" s="4" t="s">
        <v>71</v>
      </c>
      <c r="B39" s="8" t="s">
        <v>83</v>
      </c>
      <c r="C39" s="4">
        <v>404610</v>
      </c>
      <c r="D39" s="4">
        <v>404610</v>
      </c>
    </row>
    <row r="40" spans="1:4" ht="45">
      <c r="A40" s="4" t="s">
        <v>14</v>
      </c>
      <c r="B40" s="8" t="s">
        <v>116</v>
      </c>
      <c r="C40" s="4">
        <f>SUM(C41)</f>
        <v>692887</v>
      </c>
      <c r="D40" s="4">
        <f>SUM(D41)</f>
        <v>717255</v>
      </c>
    </row>
    <row r="41" spans="1:4" ht="30">
      <c r="A41" s="4" t="s">
        <v>35</v>
      </c>
      <c r="B41" s="8" t="s">
        <v>117</v>
      </c>
      <c r="C41" s="4">
        <v>692887</v>
      </c>
      <c r="D41" s="4">
        <v>717255</v>
      </c>
    </row>
    <row r="42" spans="1:4" ht="15.75">
      <c r="A42" s="3" t="s">
        <v>15</v>
      </c>
      <c r="B42" s="11" t="s">
        <v>16</v>
      </c>
      <c r="C42" s="3">
        <f aca="true" t="shared" si="0" ref="C42:D44">SUM(C43)</f>
        <v>350000</v>
      </c>
      <c r="D42" s="3">
        <f t="shared" si="0"/>
        <v>350000</v>
      </c>
    </row>
    <row r="43" spans="1:4" ht="30">
      <c r="A43" s="6" t="s">
        <v>43</v>
      </c>
      <c r="B43" s="13" t="s">
        <v>118</v>
      </c>
      <c r="C43" s="6">
        <f t="shared" si="0"/>
        <v>350000</v>
      </c>
      <c r="D43" s="6">
        <f t="shared" si="0"/>
        <v>350000</v>
      </c>
    </row>
    <row r="44" spans="1:4" ht="15">
      <c r="A44" s="6" t="s">
        <v>42</v>
      </c>
      <c r="B44" s="8" t="s">
        <v>37</v>
      </c>
      <c r="C44" s="6">
        <f t="shared" si="0"/>
        <v>350000</v>
      </c>
      <c r="D44" s="6">
        <f t="shared" si="0"/>
        <v>350000</v>
      </c>
    </row>
    <row r="45" spans="1:4" ht="30">
      <c r="A45" s="4" t="s">
        <v>87</v>
      </c>
      <c r="B45" s="8" t="s">
        <v>86</v>
      </c>
      <c r="C45" s="4">
        <v>350000</v>
      </c>
      <c r="D45" s="4">
        <v>350000</v>
      </c>
    </row>
    <row r="46" spans="1:4" ht="15.75">
      <c r="A46" s="3" t="s">
        <v>17</v>
      </c>
      <c r="B46" s="11" t="s">
        <v>18</v>
      </c>
      <c r="C46" s="3">
        <f>SUM(C47)</f>
        <v>5431034</v>
      </c>
      <c r="D46" s="3">
        <f>SUM(D47)</f>
        <v>5790593</v>
      </c>
    </row>
    <row r="47" spans="1:4" ht="15">
      <c r="A47" s="4" t="s">
        <v>19</v>
      </c>
      <c r="B47" s="8" t="s">
        <v>89</v>
      </c>
      <c r="C47" s="4">
        <f>SUM(C48+C51+C54+C59)</f>
        <v>5431034</v>
      </c>
      <c r="D47" s="4">
        <f>SUM(D48+D51+D54+D59)</f>
        <v>5790593</v>
      </c>
    </row>
    <row r="48" spans="1:4" ht="15">
      <c r="A48" s="4" t="s">
        <v>20</v>
      </c>
      <c r="B48" s="8" t="s">
        <v>90</v>
      </c>
      <c r="C48" s="4">
        <f>SUM(C49)</f>
        <v>4514334</v>
      </c>
      <c r="D48" s="4">
        <f>SUM(D49)</f>
        <v>4815393</v>
      </c>
    </row>
    <row r="49" spans="1:4" ht="15">
      <c r="A49" s="4" t="s">
        <v>44</v>
      </c>
      <c r="B49" s="8" t="s">
        <v>45</v>
      </c>
      <c r="C49" s="4">
        <f>SUM(C50)</f>
        <v>4514334</v>
      </c>
      <c r="D49" s="4">
        <f>SUM(D50)</f>
        <v>4815393</v>
      </c>
    </row>
    <row r="50" spans="1:4" ht="15">
      <c r="A50" s="4" t="s">
        <v>36</v>
      </c>
      <c r="B50" s="8" t="s">
        <v>91</v>
      </c>
      <c r="C50" s="4">
        <v>4514334</v>
      </c>
      <c r="D50" s="4">
        <v>4815393</v>
      </c>
    </row>
    <row r="51" spans="1:4" ht="15">
      <c r="A51" s="4" t="s">
        <v>60</v>
      </c>
      <c r="B51" s="8" t="s">
        <v>57</v>
      </c>
      <c r="C51" s="4">
        <f>SUM(C52)</f>
        <v>652200</v>
      </c>
      <c r="D51" s="4">
        <f>SUM(D52)</f>
        <v>704000</v>
      </c>
    </row>
    <row r="52" spans="1:4" ht="15">
      <c r="A52" s="4" t="s">
        <v>61</v>
      </c>
      <c r="B52" s="8" t="s">
        <v>58</v>
      </c>
      <c r="C52" s="4">
        <f>SUM(C53)</f>
        <v>652200</v>
      </c>
      <c r="D52" s="4">
        <f>SUM(D53)</f>
        <v>704000</v>
      </c>
    </row>
    <row r="53" spans="1:4" ht="15">
      <c r="A53" s="4" t="s">
        <v>68</v>
      </c>
      <c r="B53" s="8" t="s">
        <v>59</v>
      </c>
      <c r="C53" s="4">
        <v>652200</v>
      </c>
      <c r="D53" s="4">
        <v>704000</v>
      </c>
    </row>
    <row r="54" spans="1:4" ht="15">
      <c r="A54" s="4" t="s">
        <v>41</v>
      </c>
      <c r="B54" s="8" t="s">
        <v>92</v>
      </c>
      <c r="C54" s="4">
        <f>SUM(C55+C57)</f>
        <v>264500</v>
      </c>
      <c r="D54" s="4">
        <f>SUM(D55+D57)</f>
        <v>271200</v>
      </c>
    </row>
    <row r="55" spans="1:4" ht="30">
      <c r="A55" s="4" t="s">
        <v>48</v>
      </c>
      <c r="B55" s="8" t="s">
        <v>47</v>
      </c>
      <c r="C55" s="4">
        <f>SUM(C56)</f>
        <v>157300</v>
      </c>
      <c r="D55" s="4">
        <f>SUM(D56)</f>
        <v>157300</v>
      </c>
    </row>
    <row r="56" spans="1:4" ht="30">
      <c r="A56" s="4" t="s">
        <v>46</v>
      </c>
      <c r="B56" s="8" t="s">
        <v>88</v>
      </c>
      <c r="C56" s="4">
        <v>157300</v>
      </c>
      <c r="D56" s="4">
        <v>157300</v>
      </c>
    </row>
    <row r="57" spans="1:4" ht="15">
      <c r="A57" s="4" t="s">
        <v>49</v>
      </c>
      <c r="B57" s="8" t="s">
        <v>93</v>
      </c>
      <c r="C57" s="4">
        <f>SUM(C58)</f>
        <v>107200</v>
      </c>
      <c r="D57" s="4">
        <f>SUM(D58)</f>
        <v>113900</v>
      </c>
    </row>
    <row r="58" spans="1:4" ht="15.75" thickBot="1">
      <c r="A58" s="4" t="s">
        <v>50</v>
      </c>
      <c r="B58" s="8" t="s">
        <v>94</v>
      </c>
      <c r="C58" s="4">
        <v>107200</v>
      </c>
      <c r="D58" s="4">
        <v>113900</v>
      </c>
    </row>
    <row r="59" spans="1:4" ht="15" hidden="1">
      <c r="A59" s="4" t="s">
        <v>51</v>
      </c>
      <c r="B59" s="8" t="s">
        <v>52</v>
      </c>
      <c r="C59" s="4">
        <f>SUM(C60+C62)</f>
        <v>0</v>
      </c>
      <c r="D59" s="4">
        <f>SUM(D60+D62)</f>
        <v>0</v>
      </c>
    </row>
    <row r="60" spans="1:4" ht="30" hidden="1">
      <c r="A60" s="4" t="s">
        <v>73</v>
      </c>
      <c r="B60" s="8" t="s">
        <v>75</v>
      </c>
      <c r="C60" s="4">
        <f>SUM(C61)</f>
        <v>0</v>
      </c>
      <c r="D60" s="4">
        <f>SUM(D61)</f>
        <v>0</v>
      </c>
    </row>
    <row r="61" spans="1:4" ht="45" hidden="1">
      <c r="A61" s="4" t="s">
        <v>74</v>
      </c>
      <c r="B61" s="8" t="s">
        <v>76</v>
      </c>
      <c r="C61" s="4">
        <v>0</v>
      </c>
      <c r="D61" s="4">
        <v>0</v>
      </c>
    </row>
    <row r="62" spans="1:4" ht="15" hidden="1">
      <c r="A62" s="4" t="s">
        <v>53</v>
      </c>
      <c r="B62" s="8" t="s">
        <v>54</v>
      </c>
      <c r="C62" s="4">
        <f>SUM(C63)</f>
        <v>0</v>
      </c>
      <c r="D62" s="4">
        <f>SUM(D63)</f>
        <v>0</v>
      </c>
    </row>
    <row r="63" spans="1:4" ht="15.75" hidden="1" thickBot="1">
      <c r="A63" s="4" t="s">
        <v>55</v>
      </c>
      <c r="B63" s="8" t="s">
        <v>56</v>
      </c>
      <c r="C63" s="4">
        <v>0</v>
      </c>
      <c r="D63" s="4">
        <v>0</v>
      </c>
    </row>
    <row r="64" spans="1:4" ht="16.5" thickBot="1">
      <c r="A64" s="9"/>
      <c r="B64" s="14" t="s">
        <v>21</v>
      </c>
      <c r="C64" s="10">
        <f>SUM(C11+C46)</f>
        <v>11658665</v>
      </c>
      <c r="D64" s="10">
        <f>SUM(D11+D46)</f>
        <v>12470511</v>
      </c>
    </row>
  </sheetData>
  <mergeCells count="5">
    <mergeCell ref="A7:C7"/>
    <mergeCell ref="A1:D1"/>
    <mergeCell ref="A2:D2"/>
    <mergeCell ref="A3:D3"/>
    <mergeCell ref="A4:D4"/>
  </mergeCells>
  <printOptions horizontalCentered="1"/>
  <pageMargins left="0.984251968503937" right="0.3937007874015748" top="0.24803149606299213" bottom="0.7874015748031497" header="0.5118110236220472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2015-01-22T04:41:46Z</cp:lastPrinted>
  <dcterms:created xsi:type="dcterms:W3CDTF">1996-10-08T23:32:33Z</dcterms:created>
  <dcterms:modified xsi:type="dcterms:W3CDTF">2015-01-22T04:46:29Z</dcterms:modified>
  <cp:category/>
  <cp:version/>
  <cp:contentType/>
  <cp:contentStatus/>
</cp:coreProperties>
</file>