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120" windowWidth="15480" windowHeight="7050"/>
  </bookViews>
  <sheets>
    <sheet name="Лист1" sheetId="1" r:id="rId1"/>
  </sheets>
  <definedNames>
    <definedName name="_xlnm.Print_Titles" localSheetId="0">Лист1!$8:$11</definedName>
    <definedName name="_xlnm.Print_Area" localSheetId="0">Лист1!$A$1:$U$256</definedName>
  </definedNames>
  <calcPr calcId="144525"/>
</workbook>
</file>

<file path=xl/calcChain.xml><?xml version="1.0" encoding="utf-8"?>
<calcChain xmlns="http://schemas.openxmlformats.org/spreadsheetml/2006/main">
  <c r="U172" i="1" l="1"/>
  <c r="T172" i="1"/>
  <c r="S172" i="1"/>
  <c r="U178" i="1" l="1"/>
  <c r="T178" i="1"/>
  <c r="S178" i="1"/>
  <c r="S134" i="1"/>
  <c r="U121" i="1"/>
  <c r="T121" i="1"/>
  <c r="S121" i="1"/>
  <c r="S105" i="1" l="1"/>
  <c r="U91" i="1" l="1"/>
  <c r="T233" i="1"/>
  <c r="U46" i="1" l="1"/>
  <c r="S28" i="1"/>
  <c r="U134" i="1" l="1"/>
  <c r="T134" i="1"/>
  <c r="T46" i="1" l="1"/>
  <c r="U155" i="1" l="1"/>
  <c r="T155" i="1"/>
  <c r="S155" i="1" l="1"/>
  <c r="S75" i="1" l="1"/>
  <c r="R28" i="1" l="1"/>
  <c r="S207" i="1" l="1"/>
  <c r="S97" i="1"/>
  <c r="U207" i="1" l="1"/>
  <c r="T207" i="1"/>
  <c r="R221" i="1" l="1"/>
  <c r="S221" i="1"/>
  <c r="T221" i="1"/>
  <c r="U221" i="1"/>
  <c r="Q221" i="1"/>
  <c r="P221" i="1"/>
  <c r="Q229" i="1"/>
  <c r="R229" i="1"/>
  <c r="S229" i="1"/>
  <c r="T229" i="1"/>
  <c r="U229" i="1"/>
  <c r="P229" i="1"/>
  <c r="Q148" i="1"/>
  <c r="Q145" i="1" s="1"/>
  <c r="R148" i="1"/>
  <c r="R145" i="1" s="1"/>
  <c r="S148" i="1"/>
  <c r="S145" i="1" s="1"/>
  <c r="T148" i="1"/>
  <c r="T145" i="1" s="1"/>
  <c r="U148" i="1"/>
  <c r="U145" i="1" s="1"/>
  <c r="P148" i="1"/>
  <c r="P145" i="1" s="1"/>
  <c r="U117" i="1"/>
  <c r="T117" i="1"/>
  <c r="S117" i="1"/>
  <c r="R117" i="1"/>
  <c r="Q117" i="1"/>
  <c r="P117" i="1"/>
  <c r="U15" i="1"/>
  <c r="T15" i="1"/>
  <c r="S15" i="1"/>
  <c r="R15" i="1"/>
  <c r="Q15" i="1"/>
  <c r="P15" i="1"/>
  <c r="R218" i="1" l="1"/>
  <c r="R213" i="1" s="1"/>
  <c r="R12" i="1" s="1"/>
  <c r="R251" i="1" s="1"/>
  <c r="Q218" i="1"/>
  <c r="Q213" i="1" s="1"/>
  <c r="Q12" i="1" s="1"/>
  <c r="Q251" i="1" s="1"/>
  <c r="P218" i="1"/>
  <c r="P213" i="1" s="1"/>
  <c r="P12" i="1" s="1"/>
  <c r="P251" i="1" s="1"/>
  <c r="T218" i="1"/>
  <c r="T213" i="1" s="1"/>
  <c r="T12" i="1" s="1"/>
  <c r="T251" i="1" s="1"/>
  <c r="U218" i="1"/>
  <c r="U213" i="1" s="1"/>
  <c r="U12" i="1" s="1"/>
  <c r="U251" i="1" s="1"/>
  <c r="S218" i="1"/>
  <c r="S213" i="1" s="1"/>
  <c r="S12" i="1" s="1"/>
  <c r="S251" i="1" s="1"/>
</calcChain>
</file>

<file path=xl/sharedStrings.xml><?xml version="1.0" encoding="utf-8"?>
<sst xmlns="http://schemas.openxmlformats.org/spreadsheetml/2006/main" count="1293" uniqueCount="694">
  <si>
    <t/>
  </si>
  <si>
    <t>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Минфина РФ от 01.07.2015 г. N 103н</t>
  </si>
  <si>
    <t>Финансовый орган субъекта Российской Федерации</t>
  </si>
  <si>
    <t>Наименование бюджета</t>
  </si>
  <si>
    <t>Единица измерения: тыс руб (с точностью до первого десятичного знака)</t>
  </si>
  <si>
    <t>Наименование полномочия, расходного обязательства</t>
  </si>
  <si>
    <t xml:space="preserve">Правовое основание финансового обеспечения и расходования средств (нормативные правовые акты, договоры, соглашения) </t>
  </si>
  <si>
    <t xml:space="preserve">Код расхода по БК </t>
  </si>
  <si>
    <t xml:space="preserve">Объем средств на исполнение расходного обязательства </t>
  </si>
  <si>
    <t>Код строки</t>
  </si>
  <si>
    <t>Российской Федерации</t>
  </si>
  <si>
    <t>субъекта Российской Федерации</t>
  </si>
  <si>
    <t>плановый период</t>
  </si>
  <si>
    <t>Наименование, номер и дата</t>
  </si>
  <si>
    <t>Номер статьи (подстатьи), пункта (подпункта)</t>
  </si>
  <si>
    <t>Дата вступления в силу и срок действия</t>
  </si>
  <si>
    <t>Раздел</t>
  </si>
  <si>
    <t>Подраздел</t>
  </si>
  <si>
    <t>по плану</t>
  </si>
  <si>
    <t>1</t>
  </si>
  <si>
    <t>2</t>
  </si>
  <si>
    <t>3</t>
  </si>
  <si>
    <t>4</t>
  </si>
  <si>
    <t>5</t>
  </si>
  <si>
    <t>6</t>
  </si>
  <si>
    <t>7</t>
  </si>
  <si>
    <t>8</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</si>
  <si>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</si>
  <si>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1000</t>
  </si>
  <si>
    <t xml:space="preserve">                                    X</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</si>
  <si>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</si>
  <si>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</si>
  <si>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</si>
  <si>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в том числе:</t>
  </si>
  <si>
    <t>1.1.1. 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</si>
  <si>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1002</t>
  </si>
  <si>
    <t>Федеральный закон РФ от 02.03.2007 № 25-ФЗ «О муниципальной службе в Российской Федерации»</t>
  </si>
  <si>
    <t>Ст.24,34</t>
  </si>
  <si>
    <t>01.06.2007 - не установ</t>
  </si>
  <si>
    <t>Закон Пермского края от 04.05.2008 № 228-ПК "О муниципальной службе в Пермском крае"</t>
  </si>
  <si>
    <t>Ст.12,19</t>
  </si>
  <si>
    <t>25.05.2008 - не установ</t>
  </si>
  <si>
    <t xml:space="preserve">01    06
01    11
</t>
  </si>
  <si>
    <t>Постановление Правительства Пермского края от 30.11.2015 № 1029-п О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муниципальных служащих и содержание органов местного самоуправления муниципальных образований Пермского края на 2016 год и на плановый период 2017-2018 годов</t>
  </si>
  <si>
    <t>В целом</t>
  </si>
  <si>
    <t>07.12.2015 - не установ</t>
  </si>
  <si>
    <t>Федеральный закон от 06.10.2003 № 131-ФЗ "Об общих принципах организации местного самоуправления в Российской Федерации"</t>
  </si>
  <si>
    <t>06.10.2003 - не установ</t>
  </si>
  <si>
    <t>1.1.3. владение, пользование и распоряжение имуществом, находящимся в муниципальной собственности муниципального района</t>
  </si>
  <si>
    <t>1004</t>
  </si>
  <si>
    <t>Ст.15 П.3</t>
  </si>
  <si>
    <t xml:space="preserve">01    13
04    12
05    01
</t>
  </si>
  <si>
    <t>1.1.4.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</si>
  <si>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1005</t>
  </si>
  <si>
    <t>Ст.15 П.4</t>
  </si>
  <si>
    <t xml:space="preserve">05    02
</t>
  </si>
  <si>
    <t>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</si>
  <si>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1006</t>
  </si>
  <si>
    <t>Ст.15 П.5</t>
  </si>
  <si>
    <t>Закон Пермского края от 14.11.2008 № 326-ПК «Об автомобильных дорогах и дорожной деятельности»</t>
  </si>
  <si>
    <t>02.12.2008 - не установ</t>
  </si>
  <si>
    <t xml:space="preserve">04    09
</t>
  </si>
  <si>
    <t>Федеральный закон от 13.07.2015 №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t>
  </si>
  <si>
    <t>14.07.2015 - не установ</t>
  </si>
  <si>
    <t>1.1.6.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</si>
  <si>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1007</t>
  </si>
  <si>
    <t>Закон Пермского края от 12.10.2006 № 19-КЗ "Об основах организации транспортного обслуживания населения на территории Пермского края"</t>
  </si>
  <si>
    <t>Ст.9</t>
  </si>
  <si>
    <t>01.01.2007 - не установ</t>
  </si>
  <si>
    <t xml:space="preserve">04    08
10    03
</t>
  </si>
  <si>
    <t>1.1.7.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</si>
  <si>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1008</t>
  </si>
  <si>
    <t>Ст.15 П.6 Подп.6.1</t>
  </si>
  <si>
    <t xml:space="preserve">03    14
</t>
  </si>
  <si>
    <t>1.1.8.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</si>
  <si>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1009</t>
  </si>
  <si>
    <t>Ст.15 П.6  Подп.6.2</t>
  </si>
  <si>
    <t>Постановление Правительства Пермского края от 07.12.2015 № 1063-п Об утверждении Порядка предоставления субсидий бюджетам муниципальных районов и городских округов Пермского края на поддержку муниципальных программ, направленных на укрепление гражданского единства и гармонизацию межнациональных отношений, на содействие этнокультурному многообразию народов, проживающих в Пермском крае, в рамках подпрограммы "Реализация государственной национальной политики в Пермском крае" государственной программы "Обеспечение взаимодействия общества и власти", утвержденной Постановлением Правительства Пермского края от 3 октября 2013 г. N 1326-п"</t>
  </si>
  <si>
    <t xml:space="preserve">01    13
07    02
07    09
08    01
11    02
12    02
</t>
  </si>
  <si>
    <t>1.1.13. организация мероприятий межпоселенческого характера по охране окружающей среды</t>
  </si>
  <si>
    <t>1014</t>
  </si>
  <si>
    <t>Федеральный закон РФ от 10.01.2002 № 7-ФЗ «Об охране окружающей среды»</t>
  </si>
  <si>
    <t>Ст.7 П.2</t>
  </si>
  <si>
    <t>12.01.2002 - не установ</t>
  </si>
  <si>
    <t>Закон Пермского края от 03.09.2009 № 483-ПК "Об охране окружающей среды Пермского края"</t>
  </si>
  <si>
    <t>Ст.12</t>
  </si>
  <si>
    <t>18.09.2009 - не установ</t>
  </si>
  <si>
    <t xml:space="preserve">06    03
</t>
  </si>
  <si>
    <t>Ст.15 П.9</t>
  </si>
  <si>
    <t>1.1.14.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</si>
  <si>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1015</t>
  </si>
  <si>
    <t>Закон РФ от 29.12.2012 № 273-ФЗ «Об образовании в Российской Федерации»</t>
  </si>
  <si>
    <t>01.01.2013 - не установ</t>
  </si>
  <si>
    <t>Постановление Правительства Пермского края от 01.04.2013 № 173-п "Об обеспечении отдыха, оздоровления и занятости детей"</t>
  </si>
  <si>
    <t>19.04.2013 - не установ</t>
  </si>
  <si>
    <t>13.08.2010 - не установ</t>
  </si>
  <si>
    <t>1.1.19. формирование и содержание муниципального архива, включая хранение архивных фондов поселений</t>
  </si>
  <si>
    <t>1020</t>
  </si>
  <si>
    <t>Ст.15 П.16</t>
  </si>
  <si>
    <t>Постановление Правительства Пермского края от 03.10.2013 № 1317-п "Об утверждении государственной программы Пермского края "Культура Пермского края"</t>
  </si>
  <si>
    <t xml:space="preserve"> П.7.6</t>
  </si>
  <si>
    <t>01.01.2014 - не установ</t>
  </si>
  <si>
    <t xml:space="preserve">08    04
</t>
  </si>
  <si>
    <t>1.1.22.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</si>
  <si>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1023</t>
  </si>
  <si>
    <t>Закон РФ от 09.10.1992 № 3612-1 "Основы законодательства Российской Федерации о культуре"</t>
  </si>
  <si>
    <t>Ст.40</t>
  </si>
  <si>
    <t>Закон Пермской области от 07.04.1999 № 458-66 «О государственной политике в сфере культуры, искусства и кинематографии»</t>
  </si>
  <si>
    <t>30.06.1999 - не установ</t>
  </si>
  <si>
    <t xml:space="preserve">08    01
10    03
</t>
  </si>
  <si>
    <t>17.04.2015 - 31.12.2017</t>
  </si>
  <si>
    <t>Федеральный закон РФ от 29.12.1994 № 78-ФЗ "О библиотечном деле"</t>
  </si>
  <si>
    <t>02.01.1995 - не установ</t>
  </si>
  <si>
    <t>Закон  Пермского  края от 05.03.2008 № 205-ПК «О библиотечном деле в Пермском крае»</t>
  </si>
  <si>
    <t>24.03.2008 - не установ</t>
  </si>
  <si>
    <t>Ст.15 П.19</t>
  </si>
  <si>
    <t>1.1.23.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</si>
  <si>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1024</t>
  </si>
  <si>
    <t xml:space="preserve">08    01
08    04
10    03
</t>
  </si>
  <si>
    <t xml:space="preserve"> П.7.1</t>
  </si>
  <si>
    <t>Постановление Правительства РФ от 26.06.1995 № 609 "Об утверждении Положения об основах хозяйственной деятельности и финансирования организаций культуры и искусства"</t>
  </si>
  <si>
    <t xml:space="preserve"> П.19</t>
  </si>
  <si>
    <t>26.06.1995 - не установ</t>
  </si>
  <si>
    <t>Ст.15 П.19.1</t>
  </si>
  <si>
    <t>1.1.24. создание условий для развития местного традиционного народного художественного творчества в поселениях, входящих в состав муниципального района</t>
  </si>
  <si>
    <t>1025</t>
  </si>
  <si>
    <t xml:space="preserve">08    01
12    02
</t>
  </si>
  <si>
    <t>Ст.15 П.19.2</t>
  </si>
  <si>
    <t>1.1.26.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</si>
  <si>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1027</t>
  </si>
  <si>
    <t xml:space="preserve">Ст.15 П.21 </t>
  </si>
  <si>
    <t xml:space="preserve">03    09
03    10
03    14
04    08
07    02
</t>
  </si>
  <si>
    <t>Федеральный закон РФ от 21.12.1994 № 68-ФЗ "О защите населения и территорий от чрезвычайных ситуаций природного и техногенного характера"</t>
  </si>
  <si>
    <t>Ст.24</t>
  </si>
  <si>
    <t>24.12.1994 - не установ</t>
  </si>
  <si>
    <t>1.1.29. осуществление мероприятий по обеспечению безопасности людей на водных объектах, охране их жизни и здоровья</t>
  </si>
  <si>
    <t>1030</t>
  </si>
  <si>
    <t>Ст.15 П.24</t>
  </si>
  <si>
    <t xml:space="preserve">03    09
</t>
  </si>
  <si>
    <t>1.1.30.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</si>
  <si>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1031</t>
  </si>
  <si>
    <t>Федеральный закон РФ от 29.12.2006 № 264-ФЗ «О развитии сельского хозяйства»</t>
  </si>
  <si>
    <t>Постановление Правительства Пермского края от 08.04.2014 № 242-п Об утверждении Порядка предоставления из бюджета Пермского края субсидий бюджетам муниципальных районов (городских округов), монопрофильных населенных пунктов (моногородов) Пермского края в целях софинансирования отдельных мероприятий муниципальных программ, направленных на развитие малого и среднего предпринимательства, и Правил расходования субсидий в рамках реализации отдельных мероприятий муниципальных программ развития малого и среднего предпринимательства</t>
  </si>
  <si>
    <t xml:space="preserve">04    05
04    12
</t>
  </si>
  <si>
    <t>Закон Пермского края от 26.02.2009 № 392-ПК «О развитии малого и среднего предпринимательства в Пермском крае»</t>
  </si>
  <si>
    <t>Федеральный  закон РФ от 24.07.2007 № 209-ФЗ «О развитии малого и среднего предпринимательства в Российской Федерации»</t>
  </si>
  <si>
    <t>01.01.2008 - не установ</t>
  </si>
  <si>
    <t>Закон Пермского края от 07.06.2013 № 209-ПК "О передаче органам местного самоуправления Пермского края отдельных государственных полномочий по поддержке сельскохозяйственного производства"</t>
  </si>
  <si>
    <t>Ст.3 П.1</t>
  </si>
  <si>
    <t>28.06.2013 - не установ</t>
  </si>
  <si>
    <t>1.1.31. 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</si>
  <si>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1032</t>
  </si>
  <si>
    <t>Ст.15 П.26</t>
  </si>
  <si>
    <t>Закон  Пермской  области от 20.07.1995 № 288-50 «О физической культуре и спорте»</t>
  </si>
  <si>
    <t>Ст.4, 10</t>
  </si>
  <si>
    <t>16.08.1995 - не установ</t>
  </si>
  <si>
    <t xml:space="preserve">11    01
11    02
</t>
  </si>
  <si>
    <t>Федеральный закон РФ от 04.12.2007 № 329-ФЗ "О физической культуре и спорте в Российской Федерации"</t>
  </si>
  <si>
    <t>Ст.9, 19, 30</t>
  </si>
  <si>
    <t>30.03.2008 - не установ</t>
  </si>
  <si>
    <t>1.1.32. организация и осуществление мероприятий межпоселенческого характера по работе с детьми и молодежью</t>
  </si>
  <si>
    <t>1033</t>
  </si>
  <si>
    <t xml:space="preserve">Ст.15 П.27 </t>
  </si>
  <si>
    <t xml:space="preserve"> П.7.3 </t>
  </si>
  <si>
    <t xml:space="preserve">03    14
07    02
07    07
</t>
  </si>
  <si>
    <t>1.1.36. осуществление мер по противодействию коррупции в границах муниципального района</t>
  </si>
  <si>
    <t>1037</t>
  </si>
  <si>
    <t xml:space="preserve">01    13
12    01
</t>
  </si>
  <si>
    <t>1.1.66.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поселения</t>
  </si>
  <si>
    <t>1067</t>
  </si>
  <si>
    <t>Ст.14,65 П.6</t>
  </si>
  <si>
    <t>Постановление Правительства Пермского края от 15.04.2014 № 338-п Об утверждении Порядка предоставления бюджетам муниципальных районов (городских округов) Пермского края субсидий за счет средств федерального бюджета на улучшение жилищных условий граждан, проживающих в сельской местности, в том числе молодых семей и молодых специалистов</t>
  </si>
  <si>
    <t>15.04.2014 - не установ</t>
  </si>
  <si>
    <t xml:space="preserve">01    13
05    05
10    03
</t>
  </si>
  <si>
    <t>Постановление Правительства Пермского края от 03.10.2013 № 1322-п "Об утверждении государственной программы "Семья и дети Пермского края"</t>
  </si>
  <si>
    <t>Постановление Правительства РФ от 17.12.2010 № 598 О федеральной целевой программе "Устойчивое развитие сельских территорий на 2014 - 2017 годы и на период до 2020 года</t>
  </si>
  <si>
    <t>29.07.2020 - 31.12.2020</t>
  </si>
  <si>
    <t>Постановление Правительства РФ от 17.12.2010 № 1050 "О федеральной целевой Программе "Жилище" на 2011-2015 годы"</t>
  </si>
  <si>
    <t>01.01.2011 - не установ</t>
  </si>
  <si>
    <t>1.1.68. 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</si>
  <si>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1069</t>
  </si>
  <si>
    <t>Ст.65,14,34 П.1,9</t>
  </si>
  <si>
    <t xml:space="preserve">01    04
01    06
</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</si>
  <si>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всего</t>
  </si>
  <si>
    <t>1100</t>
  </si>
  <si>
    <t>1.2.1. функционирование органов местного самоуправления</t>
  </si>
  <si>
    <t>1101</t>
  </si>
  <si>
    <t>01.01.2010 - не установ</t>
  </si>
  <si>
    <t>Ст.34 П.9</t>
  </si>
  <si>
    <t>1.2.5. 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</si>
  <si>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1105</t>
  </si>
  <si>
    <t>Закон РФ от 27.12.1991 № 2124-1 "О средствах массовой информации"</t>
  </si>
  <si>
    <t>Ст.17 П.3</t>
  </si>
  <si>
    <t>1.2.13.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</si>
  <si>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1113</t>
  </si>
  <si>
    <t>Ст.17 П.7</t>
  </si>
  <si>
    <t>1.2.15.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</si>
  <si>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1115</t>
  </si>
  <si>
    <t>Ст.34</t>
  </si>
  <si>
    <t>Ст.19</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</si>
  <si>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</si>
  <si>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1500</t>
  </si>
  <si>
    <t>1.4.1. за счет субвенций, предоставленных из федерального бюджета или бюджета субъекта Российской Федерации, всего</t>
  </si>
  <si>
    <t>1501</t>
  </si>
  <si>
    <t>1.4.1.1. на государственную регистрацию актов гражданского состояния</t>
  </si>
  <si>
    <t>1502</t>
  </si>
  <si>
    <t>Закон Пермского края от 12.03.2007 № 18-ПК «О наделении органов местного самоуправления Пермского края полномочиями на государственную регистрацию актов гражданского состояния»</t>
  </si>
  <si>
    <t>Ст.3,5,6</t>
  </si>
  <si>
    <t>31.03.2007 - не установ</t>
  </si>
  <si>
    <t xml:space="preserve">01    13
</t>
  </si>
  <si>
    <t>1.4.1.2. по составлению списков кандидатов в присяжные заседатели</t>
  </si>
  <si>
    <t>1503</t>
  </si>
  <si>
    <t>Федеральный закон от 20.08.2004 № 113-ФЗ "О присяжных заседателях федеральных судов общей юрисдикции в Российской Федерации"</t>
  </si>
  <si>
    <t>Ст.5 П.14</t>
  </si>
  <si>
    <t xml:space="preserve">01    05
</t>
  </si>
  <si>
    <t>1.4.1.3. на формирование и содержание архивных фондов субъекта Российской Федерации</t>
  </si>
  <si>
    <t>1504</t>
  </si>
  <si>
    <t>Федеральный закон РФ от 06.10.1999 № 184-ФЗ «Об общих принципах организации законодательных (представительных) и исполнительных органов государственной власти субъектов РФ»</t>
  </si>
  <si>
    <t>Ст.26.3 П.2 Подп.1</t>
  </si>
  <si>
    <t>18.10.1999 - не установ</t>
  </si>
  <si>
    <t>Закон Пермского края от 09.07.2007 № 74-ПК «О наделении органов местного самоуправления муниципальных районов и городских округов государственными полномочиями по хранению, комплектованию, учету и использованию архивных документов государственной части документов архивного фонда Пермского края»</t>
  </si>
  <si>
    <t>Ст.5 П.2</t>
  </si>
  <si>
    <t>24.07.2007 - не установ</t>
  </si>
  <si>
    <t>1.4.1.9.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</si>
  <si>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Ст.11</t>
  </si>
  <si>
    <t>Постановление Правительства Пермского края от 15.07.2013 № 904-п "Об утверждении Порядка передачи и использования субвенций, предоставляемых из бюджета Пермского края бюджетам муниципальных районов, городских округов Пермского края для осуществления отдельных государственных полномочий по поддержке сельскохозяйственного производства, Порядка предоставления субвенций на расходы, необходимые органам местного самоуправления Пермского края для администрирования отдельных государственных полномочий по поддержке сельскохозяйственного производства, Порядка предоставления государственной поддержки кредитования малых форм хозяйствования"</t>
  </si>
  <si>
    <t>28.07.2013 - не установ</t>
  </si>
  <si>
    <t xml:space="preserve">04    05
</t>
  </si>
  <si>
    <t>Постановление Правительства РФ от 28.12.2012 № 1460 "Об утверждении Правил предоставления и распределения субсидий из федерального бюджета бюджетам субъектов Российской Федерации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t>
  </si>
  <si>
    <t>1.4.1.20.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</si>
  <si>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1521</t>
  </si>
  <si>
    <t>Закон Пермского края от 03.02.2008 № 194-ПК «О наделении органов местного самоуправления Пермского края государственными полномочиями по выплате вознаграждения за выполнение функций классного руководителя педагогическим работникам муниципальных образовательных учреждений»</t>
  </si>
  <si>
    <t>Ст.1,3,6,7</t>
  </si>
  <si>
    <t>18.02.2008 - не установ</t>
  </si>
  <si>
    <t xml:space="preserve">07    01
07    02
07    09
10    03
</t>
  </si>
  <si>
    <t>Постановление Правительства РФ от 31.12.2010 № 1238 "О порядке распределения и предоставления субсидий из федерального бюджета бюджетам субъектов Российской Федерации на выплату денежного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t>
  </si>
  <si>
    <t>Закон Пермского края от 23.12.2006 № 46-КЗ «О наделении органов местного самоуправления Пермского края отдельными госуда'рственными полномочиями в сфере образования»</t>
  </si>
  <si>
    <t>Ст.1,2,6</t>
  </si>
  <si>
    <t>Ст.8 П.1 Подп.3</t>
  </si>
  <si>
    <t>1.4.1.38.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</si>
  <si>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1539</t>
  </si>
  <si>
    <t>Ст.26.3 П.2 Подп.24</t>
  </si>
  <si>
    <t>Закон Пермского края от 10.09.2008 № 290-ПК "О наделении органов местного самоуправления Пермского края государственными полномочиями по предоставлению мер социальной поддержки учащимся из малоимущих многодетных и малоимущих семей"</t>
  </si>
  <si>
    <t>07.10.2008 - не установ</t>
  </si>
  <si>
    <t xml:space="preserve">05    05
10    03
</t>
  </si>
  <si>
    <t>Закон Пермской области от 30.11.2004 № 1830-388 «О социальной поддержке отдельных категорий населения Пермской области»</t>
  </si>
  <si>
    <t>01.01.2005 - не установ</t>
  </si>
  <si>
    <t>Закон РФ от 18.10.1991 № 1761-1 «О реабилитации жертв политических репрессий»</t>
  </si>
  <si>
    <t>30.10.1991 - не установ</t>
  </si>
  <si>
    <t>Постановление Правительства Пермского края от 19.10.2010 № 739-п "Об утверждении порядка определения объема бюджетных обязательств на передачу иных межбюджетных трансфертов, передаваемых в бюджеты муниципальных образований Пермского края на возмещение хозяйствующим субъектам недополученных доходов от перевозки на территории Пермского края отдельных категорий граждан с использованием социальных проездных документов, Порядка распределения доходов от реализации социальных проездных документов, Порядка распределения и передачи иных межбюджетных трансфертов, передаваемых в бюджеты муниципальных образований Пермского края на 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 за счет средств бюджета Пермского края"</t>
  </si>
  <si>
    <t>1.4.1.39.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</si>
  <si>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1540</t>
  </si>
  <si>
    <t>Закон Пермского края от 30.08.2010 № 668-ПК "О наделении органов местного самоуправления государственными полномочиями Пермского края по составлению протоколов об административных правонарушениях"</t>
  </si>
  <si>
    <t>Ст.3,5</t>
  </si>
  <si>
    <t xml:space="preserve">01    04
01    13
</t>
  </si>
  <si>
    <t>Закон Пермского края от 19.12.2006 № 44-КЗ «О наделении органов местного самоуправления муниципальных районов и городск'их округов государственными полномочиями по образованию коми'ссий по делам несовершеннолетних и защите их прав и организа'ции их деятельности»</t>
  </si>
  <si>
    <t>Ст.4,6,9</t>
  </si>
  <si>
    <t>Федеральный  закон от 24.06.1999 № 120-ФЗ «Об основах системы профилактики безнадзорности и правонарушений несовершеннолетних»</t>
  </si>
  <si>
    <t>20.04.2015 - не установ</t>
  </si>
  <si>
    <t>1.4.1.41. на организацию и обеспечение отдыха и оздоровления детей (за исключением организации отдыха детей в каникулярное время)</t>
  </si>
  <si>
    <t>1542</t>
  </si>
  <si>
    <t>Ст.26.3 П.2 Подп.24.3</t>
  </si>
  <si>
    <t xml:space="preserve">07    07
07    09
</t>
  </si>
  <si>
    <t>Закон Пермского края от 02.04.2010 № 605-ПК "Об организации и обеспечении отдыха и оздоровления детей в Пермском крае"</t>
  </si>
  <si>
    <t>Закон Пермского края от 02.04.2010 № 607-ПК "О передаче органам местного самоуправления отдельных государственных полномочий по организации оздоровления и отдыха детей"</t>
  </si>
  <si>
    <t>1.4.1.67. на установление подлежащих государственному регулированию цен (тарифов) на товары (услуги) в соответствии с законодательством Российской Федерации</t>
  </si>
  <si>
    <t>1568</t>
  </si>
  <si>
    <t>Указ  Президента  РФ от 28.02.1995 № 221 «О мерах по упорядочению государственного  регулирования цен (тарифов)»</t>
  </si>
  <si>
    <t>03.03.1995 - не установ</t>
  </si>
  <si>
    <t xml:space="preserve">05    05
</t>
  </si>
  <si>
    <t>Ст.26.3 П.2 Подп.12</t>
  </si>
  <si>
    <t>1.4.1.90. на проведение Всероссийской сельскохозяйственной переписи в 2016 году  (федеральный бюджет)</t>
  </si>
  <si>
    <t>1591</t>
  </si>
  <si>
    <t>Федеральный закон от 21.07.2005 № 108-ФЗ О Всероссийской сельскохозяйственной переписи</t>
  </si>
  <si>
    <t>25.07.2005 - не установ</t>
  </si>
  <si>
    <t>Закон Пермского края от 09.12.2015 № 569-ПК О наделении органов местного самоуправления Пермского края отдельными государственными полномочиями по подготовке и проведению Всероссийской сельскохозяйственной переписи 2016 года</t>
  </si>
  <si>
    <t>25.12.2015 - 31.12.2016</t>
  </si>
  <si>
    <t>1.4.1.91. на распоряжение земельными участками, государственная собственность на которые не разграничена</t>
  </si>
  <si>
    <t>1592</t>
  </si>
  <si>
    <t xml:space="preserve">04    12
</t>
  </si>
  <si>
    <t>1.4.1.92. на 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t>
  </si>
  <si>
    <t>1593</t>
  </si>
  <si>
    <t>Постановление Правительства РФ от 10.12.2002 № 879 «Об утверждении Положения о регистрации и учете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t>
  </si>
  <si>
    <t>10.12.2002 - не установ</t>
  </si>
  <si>
    <t>Постановление Правительства Пермского края от 21.12.2007 № 357-п "Об утверждении Порядка передачи и расходования субвенций, предоставляемых из бюджета Пермского края бюджетам муниципальных районов и городских округов Пермского края для осуществления государственных полномочий Пермского края по постановке на учет граждан, имеющих право на получение жилищных субсидий в связи с переселением из районов Крайнего Севера и приравненных к ним местностей"</t>
  </si>
  <si>
    <t>28.12.2007 - не установ</t>
  </si>
  <si>
    <t>1.4.1.93. на обеспечение жильем отдельных категорий граждан, установленных Федеральным законом от 12 января 1995 г. № 5-ФЗ "О ветеранах", в соответствии с Указом Президента Российской Федерации от 7 мая 2008 г. № 714 "Об обеспечении жильем ветеранов Великой Отечественной войны 1941 - 1945 годов" ,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(федеральный бюджет)</t>
  </si>
  <si>
    <t>1594</t>
  </si>
  <si>
    <t>Федеральный закон РФ от 24.11.1995 № 181-ФЗ "О социальной защите инвалидов в РФ"</t>
  </si>
  <si>
    <t>Ст.17</t>
  </si>
  <si>
    <t>27.11.1995 - не установ</t>
  </si>
  <si>
    <t>Постановление Правительства Пермского края от 02.03.2007 № 21-п "Об утверждении Порядка предоставления мер социальной поддержки по обеспечению жильем ветеранов, инвалидов и семей, имеющих детей-инвалидов, нуждающихся в улучшении жилищных условий"</t>
  </si>
  <si>
    <t xml:space="preserve"> П.5 Подп.1,4</t>
  </si>
  <si>
    <t>24.03.2007 - не установ</t>
  </si>
  <si>
    <t xml:space="preserve">10    03
</t>
  </si>
  <si>
    <t>Указ Президента РФ от 07.05.2008 № 714 «Об обеспечении жильем ветеранов Великой Отечественной войны 1941-1945 годов»</t>
  </si>
  <si>
    <t>07.05.2008 - не установ</t>
  </si>
  <si>
    <t>Федеральный закон РФ от 12.01.1995 № 5-ФЗ «О ветеранах»</t>
  </si>
  <si>
    <t>Ст.23.2</t>
  </si>
  <si>
    <t>12.01.1995 - не установ</t>
  </si>
  <si>
    <t>1.4.1.94. на предоставление выплаты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</si>
  <si>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1595</t>
  </si>
  <si>
    <t xml:space="preserve">07    09
10    04
</t>
  </si>
  <si>
    <t>Закон Пермского края от 28.12.2007 № 172-ПК «О наделении ОМС П'ермского края  гос.полномочиями  по выплате компенсации части родительской платы за содержание ребенка в муниципальных образовательных учреждениях, реализующих основную образовательную программу дошкольного образования»</t>
  </si>
  <si>
    <t>Ст.6</t>
  </si>
  <si>
    <t>26.01.2008 - не установ</t>
  </si>
  <si>
    <t>1.4.1.96. на предоставление дополнительных мер социальной поддержки и социальной помощи для отдельных категорий граждан</t>
  </si>
  <si>
    <t>1597</t>
  </si>
  <si>
    <t>Ст.23,24</t>
  </si>
  <si>
    <t>Ст.8</t>
  </si>
  <si>
    <t>18.06.2010 - не установ</t>
  </si>
  <si>
    <t>1.5.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</si>
  <si>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1700</t>
  </si>
  <si>
    <t>1.5.1. по предоставлению дотаций на выравнивание бюджетной обеспеченности городских, сельских поселений, всего</t>
  </si>
  <si>
    <t>1701</t>
  </si>
  <si>
    <t xml:space="preserve">14    01
14    02
</t>
  </si>
  <si>
    <t>1.5.4. по предоставлению иных межбюджетных трансфертов, всего</t>
  </si>
  <si>
    <t>1800</t>
  </si>
  <si>
    <t>1.5.4.1.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</si>
  <si>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1801</t>
  </si>
  <si>
    <t>1.5.4.1.9.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</si>
  <si>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1810</t>
  </si>
  <si>
    <t>Ст.15,65 П.14</t>
  </si>
  <si>
    <t xml:space="preserve">05    03
</t>
  </si>
  <si>
    <t>1.5.4.1.12.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РФ,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РФ, осмотров зданий, сооружений и выдача рекомендаций об устранении выявленных в ходе таких осмотров нарушений</t>
  </si>
  <si>
    <t>1813</t>
  </si>
  <si>
    <t>Ст.15,65 П.15</t>
  </si>
  <si>
    <t>1.5.4.2. в иных случаях, не связанных с заключением соглашений, предусмотренных в подпункте 1.5.4.1, всего</t>
  </si>
  <si>
    <t>1900</t>
  </si>
  <si>
    <t>1.5.4.2.2. иные межбюджетные трансферты на предоставление субсидий органам местного самоуправления на реализацию муниципальных программ, приоритетных муниципальных проектов в рамках приоритетных региональных проектов, инвестиционных проектов муниципальных образований  (краевые средства)</t>
  </si>
  <si>
    <t>1902</t>
  </si>
  <si>
    <t>Ст.65</t>
  </si>
  <si>
    <t>1.5.4.2.5. иные межбюджетные трансферты на  денежные вознаграждения по результатам конкурса МР(ГО) Пермского края  по достижению наиболее результативных значений показателей управленческой деятельности  (краевые средства)</t>
  </si>
  <si>
    <t>1905</t>
  </si>
  <si>
    <t>Постановление Правительства Пермского края от 26.04.2013 № 346-п "О конкурсе муниципальных районов и городских округов Пермского края по достижению наиболее результативных значений показателей управленческой деятельности"</t>
  </si>
  <si>
    <t>06.05.2013 - не установ</t>
  </si>
  <si>
    <t xml:space="preserve">01    02
</t>
  </si>
  <si>
    <t>1.5.4.2.7. иные межбюджетные трансферты на проведение мероприятий по подключению общедоступных библиотек Пермского края к сети Интернет и развитие системы библиотечного дела с учетом задачи расширения информационных технологий и оцифровки  (краевые средства)</t>
  </si>
  <si>
    <t>1907</t>
  </si>
  <si>
    <t>Ст.14, 65 П.11</t>
  </si>
  <si>
    <t xml:space="preserve">08    01
</t>
  </si>
  <si>
    <t>1.5.4.2.10. иные межбюджетные трансферты на реализацию мероприятий федеральной целевой программы "Устойчивое развитие сельских территорий на 2014-2017 годы и на период до 2020 года"  (краевые средства)</t>
  </si>
  <si>
    <t>1910</t>
  </si>
  <si>
    <t>Ст.14,65 П.4</t>
  </si>
  <si>
    <t>Постановление Правительства Пермского края от 10.04.2015 № 206-п О предоставлении субсидий на реализацию муниципальных программ, инвестиционных проектов муниципальных образований Пермского края и приоритетных региональных проектов</t>
  </si>
  <si>
    <t>15.04.2015 - не установ</t>
  </si>
  <si>
    <t>Постановление Правительства Пермского края от 22.04.2014 № 276-п Об утверждении Порядка предоставления бюджетам муниципальных районов (городских округов) Пермского края субсидий за счет средств федерального бюджета на развитие газификации, водоснабжения, сети плоскостных спортивных сооружений, сети общеобразовательных учреждений, фельдшерско-акушерских пунктов и (или) офисов врачей общей практики в сельской местности</t>
  </si>
  <si>
    <t>22.04.2014 - не установ</t>
  </si>
  <si>
    <t>1.5.4.2.23. иные межбюджетные трансферты  на оказание целевой финансовой помощи органам местного самоуправления поселений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РФ)</t>
  </si>
  <si>
    <t>1923</t>
  </si>
  <si>
    <t>1.5.4.2.24. иные межбюджетные трансферты  на оказание целевой финансовой помощи органам местного самоуправления поселений (организация библиотечного обслуживания населения, комплектование и обеспечение сохранности библиотечных фондов библиотек поселения; создание условий для организации досуга и обеспечения жителей поселения услугами организаций культуры)</t>
  </si>
  <si>
    <t>1924</t>
  </si>
  <si>
    <t>Ст.14, 65 П.12</t>
  </si>
  <si>
    <t>1.5.4.2.26. иные межбюджетные трансферты  на оказание целевой финансовой помощи органам местного самоуправления поселений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</si>
  <si>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1926</t>
  </si>
  <si>
    <t xml:space="preserve">05    01
</t>
  </si>
  <si>
    <t>1.5.4.2.27. иные межбюджетные трансферты  на оказание целевой финансовой помощи органам местного самоуправления поселений (обеспечение первичных мер пожарной безопасности в границах населенных пунктов поселения)</t>
  </si>
  <si>
    <t>1927</t>
  </si>
  <si>
    <t>Ст.65,14 П.9</t>
  </si>
  <si>
    <t xml:space="preserve">03    10
05    03
</t>
  </si>
  <si>
    <t>1.5.4.2.29. иные межбюджетные трансферты  на оказание целевой финансовой помощи органам местного самоуправления поселений (дорожная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t>
  </si>
  <si>
    <t>1929</t>
  </si>
  <si>
    <t>Ст.14,65 П.5</t>
  </si>
  <si>
    <t>1.5.4.2.33. иные межбюджетные трансферты  на оказание целевой финансовой помощи органам местного самоуправления поселений (иные направления)</t>
  </si>
  <si>
    <t>1933</t>
  </si>
  <si>
    <t>Ст.14, 65 П.30</t>
  </si>
  <si>
    <t xml:space="preserve"> П.7.3</t>
  </si>
  <si>
    <t xml:space="preserve">07    07
08    01
</t>
  </si>
  <si>
    <t>8000</t>
  </si>
  <si>
    <t>отчетный 2015 год</t>
  </si>
  <si>
    <t>текущий 2016 год</t>
  </si>
  <si>
    <t>очередной 2017 год</t>
  </si>
  <si>
    <t>2018 год</t>
  </si>
  <si>
    <t>2019 год</t>
  </si>
  <si>
    <t>Кунгурского муниципального района</t>
  </si>
  <si>
    <t>Постановление администрации Кунгурского муниципального района от 28.09.2015 № 479-01-10 "Об утверждении Порядка обеспечения работников муниципальных учреждений Кунгурского муниципального района путевками на санаторно-курортное лечение и оздоровление"</t>
  </si>
  <si>
    <t>01.10.2015 - не установ</t>
  </si>
  <si>
    <t>Постановление Администрации Кунгурского муниципального района от 29.12.2014 № 240-01-10 "Об утверждении муниципальной программы "Развитие культуры в Кунгурском муниципальном районе на 2015-2017 годы"</t>
  </si>
  <si>
    <t>01.01.2015 - не установлен</t>
  </si>
  <si>
    <t>Постановление главы Кунгурского муниципального района от 31.12.2009 № 1863 "Об утверждении Положения  о системе оплаты труда работников муниципальных учреждений культуры и дополнительного образования детей (детские школы искусств) Кунгурского муниципального района"</t>
  </si>
  <si>
    <t>Постановление администрации  Кунгурского муниципального района от 31.12.2010 № 1752 "Об утверждении Порядка определения объема и условий предоставления субсидий из бюджета муниципального района муниципальным бюджетным и автономным учреждениям муниципального района"</t>
  </si>
  <si>
    <t xml:space="preserve">Постановление Администрации Кунгурского муниципального района от 22.07.2013 № 157-01-10 "Об утверждении Плана мероприятий ("дорожная карта") "Изменения в отраслях социальной сферы, направленные на повышение эффективности сферы культуры в Кунгурском муниципальном районе" </t>
  </si>
  <si>
    <t>22.07.2013 - 31.12.2018</t>
  </si>
  <si>
    <t>Ст.40 абз. 8</t>
  </si>
  <si>
    <t>Ст.15 П.2 Подп.1</t>
  </si>
  <si>
    <t>Ст. 24, 26</t>
  </si>
  <si>
    <t>Ст. 10, 11</t>
  </si>
  <si>
    <t>Раздел 3</t>
  </si>
  <si>
    <t>Ст.40 абз. 9</t>
  </si>
  <si>
    <t>Постановление Администрации Кунгурского муниципального района от 13.03.2015 № 85-01-10 "О VI Конкурсе социальных и культурных проектов Кунгурского муниципального района"</t>
  </si>
  <si>
    <t>13.03.2015 - не установлен</t>
  </si>
  <si>
    <t>Постановление Администрации Кунгурского муниципального района от 12.05.2015 № 167-01-10 "Об утверждении победителей VI Конкурса социальных и культурных проектов Кунгурского муниципального района"</t>
  </si>
  <si>
    <t>12.05.2015 - не установлен</t>
  </si>
  <si>
    <t>Постановление Администрации Кунгурского муниципального района от 23.05.2014 № 73-01-10 "Об утверждении Порядка предоставления субсидий из бюджета Кунгурского муниципального района на реализацию социальных и культурных проектов"</t>
  </si>
  <si>
    <t>27.05.2014 - не установ</t>
  </si>
  <si>
    <t xml:space="preserve">Постановление Правительства Пермского края от 14.02.2014 N 79-п "Об установлении расходного обязательства Пермского края на реализацию проекта "Школьный спортивный клуб" и утверждении Порядка предоставления субсидий бюджетам муниципальных районов (городских округов) Пермского края из бюджета Пермского края в целях софинансирования проекта "Школьный спортивный клуб"
</t>
  </si>
  <si>
    <t>Вцелом</t>
  </si>
  <si>
    <t>Постановление администрации Кунгурского муниципального района от 06.08.2012 № 375-01-10 "О реализации проекта "Спортивный клуб+спортивный сертификат"</t>
  </si>
  <si>
    <t>06.08.2012 - 29.10.2015</t>
  </si>
  <si>
    <t>Постановление администрации Кунгурского муниципального района от 29.10.2015 № 546-01-10 "Об утверждении Порядка предоставления субсидий спортивным клубам в целях возмещения затрат на реализацию проекта "Школьный спортивный клуб" на территории Кунгурского муниципального района"</t>
  </si>
  <si>
    <t>29.10.2015 - не установлен</t>
  </si>
  <si>
    <t>Постановление администрации Кунгурского муниципального района от 23.01.2013 № 8-01-10 "Об утверждении норм расходов средств бюджета Кунгурского муниципального района на проведение спортивных мероприятий"</t>
  </si>
  <si>
    <t>23.01.2013 - не установ</t>
  </si>
  <si>
    <t>Постановление Администрации Кунгурского муниципального района от 22.11.2013 № 261-01-10 "Об утверждении ведомственной целевой программы "Развитие физической культуры и спорта в Кунгурском муниципальном районе"</t>
  </si>
  <si>
    <t>25.11.2013 - 31.12.2016</t>
  </si>
  <si>
    <t>Постановление администрации Кунгурского муниципального района от 08.11.2012 № 454-01-10 "Об утверждении ведомственной целевой Программы "Молодежная политика Кунгурского муниципального района на 2013-2015гг."</t>
  </si>
  <si>
    <t>16.11.2012 - 31.12.2015</t>
  </si>
  <si>
    <t>Постановление Администрации Кунгурского муниципального района от 20.10.2014 № 175-01-10 "Об утверждении Положения о конкурсе на получение ежегодной молодежной премии главы Кунгурского муниципального района и положения о комиссии по присуждению ежегодной молодежной премии главы Кунгурского муниципального района"</t>
  </si>
  <si>
    <t>01.11.2014 - не установ</t>
  </si>
  <si>
    <t>Постановление Администрации Кунгурского муниципального района от 29.10.2015 № 545-01-10 "О проведении конкурса на получение ежегодной молодежной премии главы Кунгурского муниципального района за 2015 год"</t>
  </si>
  <si>
    <t xml:space="preserve">Закон Пермской области от 30.11.2004 N 1845-395 "О социальной поддержке отдельных категорий граждан, работающих и проживающих в сельской местности и поселках городского типа (рабочих поселках), по оплате жилого помещения и коммунальных услуг"
</t>
  </si>
  <si>
    <t>01.01.2005 - 31.12.2019</t>
  </si>
  <si>
    <t>Закон Пермского края от  01.04.2015 г. № 461-ПК "Об обеспечении работников государственных и муниципальных учреждений  Пермского края путевками на санаторно-курортное лечение и оздоровление"</t>
  </si>
  <si>
    <t xml:space="preserve">Закон Пермского края от 05.02.2016 N 602-ПК "Об организации и обеспечении отдыха детей и их оздоровления в Пермском крае" </t>
  </si>
  <si>
    <t>Постановление Правительства Пермского края от 29.11.2013 № 1664-п "Об утверждении порядков предоставления субсидий бюджетам муниципальных образований Пермского края из бюджета Пермского края на реализацию инвестиционных проектов и приоритетных региональных проектов"</t>
  </si>
  <si>
    <t xml:space="preserve">Постановление Правительства Пермского края от 10.04.2015 № 206-п "О предоставлении субсидий на реализацию муниципальных программ, инвестиционных проектов муниципальных образований Пермского края и приоритетного регионального проекта "Приведение в нормативное состояние объектов общественной инфраструктуры муниципального значения" </t>
  </si>
  <si>
    <t>Постановление Правительства Пермского края от 13.06.2013 N 699-п "О Порядке реализации проекта "Мобильный учитель"</t>
  </si>
  <si>
    <t>Постановление Правительства Пермского края от 09.07.2015 N 449-п "Об утверждении Порядка обеспечения работников государственных учреждений Пермского края путевками на санаторно-курортное лечение и оздоровление, Порядка предоставления из бюджета Пермского края бюджетам муниципальных районов (городских округов) Пермского края субсидий на приобретение путевок на санаторно-курортное лечение и оздоровление работников муниципальных учреждений"</t>
  </si>
  <si>
    <t>Постановление Правительства Пермского края от 01.07.2013 N 821-п "Об утверждении Порядка предоставления бюджетам муниципальных районов и городских округов Пермского края иных межбюджетных трансфертов на денежные вознаграждения муниципальным районам и городским округам Пермского края (победителям конкурса муниципальных районов и городских округов Пермского края по достижению наиболее результативных значений показателей управленческой деятельности) и призовые выплаты главам соответствующих муниципальных районов и городских округов Пермского края, главам администраций соответствующих муниципальных районов и городских округов Пермского края"</t>
  </si>
  <si>
    <t>Ст.10</t>
  </si>
  <si>
    <t>Ст.13</t>
  </si>
  <si>
    <t>20.04.2010 - 20.02.2016</t>
  </si>
  <si>
    <t>Постановление администрации  Кунгурского муниципального района от 15.12.2014 № 231-01-10 "Об утверждении муниципальной программы "Развитие системы образования Кунгурского муниципального района"</t>
  </si>
  <si>
    <t>01.01.2015 - не установ</t>
  </si>
  <si>
    <t>28.06.2014 - не установ</t>
  </si>
  <si>
    <t>01.09.2014 - не установ</t>
  </si>
  <si>
    <t>Приказ начальника Управления образования Кунгурского муниципального района от 18.09.2015 № СЭД-01-05-338 "Об утверждении порядка предоставления и расходования субсидий на организацию подвоза обучающихся к месту учебы и обратно муниципальными образовательными организациями Кунгурского муниципального района"</t>
  </si>
  <si>
    <t>18.09.2015 - не установ</t>
  </si>
  <si>
    <t>Постановление от 18.05.2015 № 175-01-10 "Об организации отдыха, оздоровления и занятости детей и подростков в 2015 году"</t>
  </si>
  <si>
    <t>Приказ от 06.05.2016 № СЭД-01-05-109 "Об организации отдыха, оздоровления и занятости детей и подростков в 2016 году"</t>
  </si>
  <si>
    <t>18.05.2015 - 31.12.2015</t>
  </si>
  <si>
    <t>20.05.2016 - 31.12.2016</t>
  </si>
  <si>
    <t>Постановление от 16.08.2013 № 175-01-10 "Об утверждении Порядка расходования средств бюджета Кунгурского муниципального района на организацию отдыха и занятости детей и подростков в каникулярное время"</t>
  </si>
  <si>
    <t>21.02.2016  - не установ</t>
  </si>
  <si>
    <t>10.04.2015 - не установ</t>
  </si>
  <si>
    <t>21.07.2015 - не установ</t>
  </si>
  <si>
    <t>01.10.2014 - не установ</t>
  </si>
  <si>
    <t>Ст.26.3 П.2 Подп.13, 13.2</t>
  </si>
  <si>
    <t>01.01.2011 - 27.03.2015</t>
  </si>
  <si>
    <t>30.12.2012 - не установ</t>
  </si>
  <si>
    <t>28.03.2014 - не установ</t>
  </si>
  <si>
    <t>Постановление Правительства Пермского края от 23.08.2016 N 614-п "Об утверждении Порядка предоставления из бюджета Пермского края бюджетам муниципальных районов (городских округов) Пермского края иных межбюджетных трансфертов на оснащение оборудованием образовательных организаций, реализующих программы дошкольного образования, в соответствии с требованиями федерального государственного образовательного стандарта дошкольного образования"</t>
  </si>
  <si>
    <t>23.08.2016 - не установ</t>
  </si>
  <si>
    <t>31.10.2014 - не установ</t>
  </si>
  <si>
    <t>07.03.2014 - не установ</t>
  </si>
  <si>
    <t>10.09.2010 - не установ</t>
  </si>
  <si>
    <t>20.06.2014 - не установ</t>
  </si>
  <si>
    <t>11.04.2014 - не установ</t>
  </si>
  <si>
    <t>Закон Пермской области от 09.09.1996 № 533-83 «Об охране семьи, материнства, отцовства и детства»</t>
  </si>
  <si>
    <t>Ст.15,18</t>
  </si>
  <si>
    <t>14.11.1996 - не установ</t>
  </si>
  <si>
    <t>Постановление Правительства ПК от 06.07.2007 № 130-п "О предоставлении мер социальной поддержки малоимущим семьям, имеющим детей, и беременным женщинам"</t>
  </si>
  <si>
    <t>28.08.2007 - не установ</t>
  </si>
  <si>
    <t>Часть 1; Пункт 5</t>
  </si>
  <si>
    <t>20.04.2010 - не установ</t>
  </si>
  <si>
    <t>21.02.2016 - не установ</t>
  </si>
  <si>
    <t>Постановление Правительства Пермского края от 29.03.2010 № 129-п "О субвенциях из регионального фонда компенсаций на выполнение государственных полномочий по организации оздоровления и отдыха детей"</t>
  </si>
  <si>
    <t>Постановление Правительства Пермского края от 31.03.2016 N 169-п "Об утверждении порядков по реализации государственных полномочий в сфере обеспечения отдыха детей и их оздоровления в Пермском крае"</t>
  </si>
  <si>
    <t>16.04.2010 - 11.04.2016</t>
  </si>
  <si>
    <t>12.04.2016 - не установ</t>
  </si>
  <si>
    <t>Постановление Правительства Пермского края от 06.03.2015 N 129-п "Об установлении среднего размера родительской платы за присмотр и уход за ребенком в муниципальных образовательных организациях, реализующих образовательную программу дошкольного образования, на 2015 год и плановый период 2016 и 2017 годов"</t>
  </si>
  <si>
    <t>Постановление Правительства Пермского края от 10.09.2015 N 617-п "Об установлении среднего размера родительской платы за присмотр и уход за ребенком в муниципальных образовательных организациях, реализующих образовательную программу дошкольного образования, на 2016 год и плановый период 2017 и 2018 годов"</t>
  </si>
  <si>
    <t>21.03.2015 - 31.12.2015</t>
  </si>
  <si>
    <t>01.01.2016 - 31.12.2016</t>
  </si>
  <si>
    <t>Постановление главы Кунгурского муниципального района от 23.06.2010 № 777 "Об утверждении порядка предоставления субсидий хозяйствующим субъектам (за исключением субсидий государственным (муниципальным) учреждениям) независимо от формы собственности на приобретение путёвок"</t>
  </si>
  <si>
    <t>10.07.2010 - 02.04.2016</t>
  </si>
  <si>
    <t xml:space="preserve">Закон Пермского края от 08.12.2014 N 404-ПК "О награждении знаком отличия Пермского края обучающихся образовательных организаций Пермского края" </t>
  </si>
  <si>
    <t>Ст.4,5</t>
  </si>
  <si>
    <t>26.12.2014 - не установ</t>
  </si>
  <si>
    <t>05.09.2014 - не установ</t>
  </si>
  <si>
    <t>УО - 24 479,8</t>
  </si>
  <si>
    <t>УО: 197 048,8 - 2017; 194 666,0 -2018; 194 435,8 -2019 - без строит-ва</t>
  </si>
  <si>
    <t>УО: 45,0 - общест.безопас-ть</t>
  </si>
  <si>
    <t>Филипповская школа: 15000,0-2018; 24330,1-2019</t>
  </si>
  <si>
    <t>Постановление администрации Кунгурского муниципального района от 31.08.2012 № 399-01-10 "О Порядке расходования средств на мероприятия по обеспечению приватизации имущества, находящегося в муниципальной собственности муниципального района, Порядке расходования средств на мероприятия по землеустройству, землепользованию и градостроительной деятельности, Порядке расходования средств на мероприятия по охране окружающей среды"</t>
  </si>
  <si>
    <t>Пункт 2     П/п 4</t>
  </si>
  <si>
    <t>31.08.2012 - не установлен</t>
  </si>
  <si>
    <t>10.04.2013 - не установлен</t>
  </si>
  <si>
    <t>Постановление администрации Кунгурского муниципального района от 21.08.2015 №414-01-10 "Об утверждении муниципальной программы "Управление имуществом, в том числе земельными участками, муниципального образования "Кунгурский муниципальный район" и градостроительная деятельность на территории Кунгурского муниципального района"</t>
  </si>
  <si>
    <t>01.01.2016-не установлен</t>
  </si>
  <si>
    <t xml:space="preserve">Постановление администрации Кунгурского муниципального района от 22.10.2015 № 530-01-10 "Об утверждении муниципальной программы "Развитие жилищно-коммунального хозяйства, дорожной и уличной сети Кунгурского муниципального района" </t>
  </si>
  <si>
    <t>22.10.2015- не утановлен</t>
  </si>
  <si>
    <t>Решение Земского собрания Кунгурского муниципального района  от 26.10.2012 № 563 "Об утверждении положения "Об автомобильных дорогах и дорожной деятельности в Кунгурском муниципальном районе"</t>
  </si>
  <si>
    <t>01.01.2013 - не установлен</t>
  </si>
  <si>
    <t>Решение Земского собрания Кунгурского муниципального района от 29.03.2012 № 445 "Об утверждении Положения о дорожном фонде Кунгурского муниципального района"</t>
  </si>
  <si>
    <t>29.03.2012 - не установлен</t>
  </si>
  <si>
    <t>Постановление главы Кунгурского муниципального района от 02.09.2009 № 1211 "Об утверждении порядка расходования средств на 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</si>
  <si>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Пункт 2     П/п 2.4,2.5</t>
  </si>
  <si>
    <t>02.09.2009 - не установ</t>
  </si>
  <si>
    <t>Постановление главы Кунгурского муниципального района от 29.05.2014 № 81-01-10 Об утверждении порядка предоставления субсидий из бюджета Кунгурского муниципального района организациям, выполняющим перевозки пассажиров по маршрутам регулярных перевозок Кунгурского муниципального района</t>
  </si>
  <si>
    <t>02.06.2014 - не установ</t>
  </si>
  <si>
    <t>14.07.2015 - не установлен</t>
  </si>
  <si>
    <t>Постановление администрации Кунгурского муниципального района от 01.02.2016 № 37-01-10 "Об утверждении Порядка организации перевозок по муниципальным маршрутам регулярных перевозок пассажиров и багажа на территории Кунгурского муниципального района и Порядка подготовки документа планирования регулярных перевозок пассажиров и багажа на территории Кунгурского муниципального района</t>
  </si>
  <si>
    <t>01.02.2016- не утановлен</t>
  </si>
  <si>
    <t>31.08.2012 - не установ</t>
  </si>
  <si>
    <t>Постановление администрации Кунгурского муниципального района от 17.08.2015 № 386-01-10 "Об утверждении муниципальной программы "Охрана окружающей среды Кунгурского муниципального района"</t>
  </si>
  <si>
    <t>Решение Земского Собрания  Кунгурского муниципального района от 24.06.2010 № 158 "Об утверждении Положения "Об организации и осуществлении мероприятий межпоселенческого характера по охране окружающей среды на территории Кунгурского муниципального района"</t>
  </si>
  <si>
    <t>Пункт 5</t>
  </si>
  <si>
    <t>24.06.2010 - не установ</t>
  </si>
  <si>
    <t>01.01.2016- не установ</t>
  </si>
  <si>
    <t>Ст.15 Часть 1 П.25</t>
  </si>
  <si>
    <t>Ст.26,3 Пункт 2 П/пункт 1</t>
  </si>
  <si>
    <t>19.10.1999 - не установ</t>
  </si>
  <si>
    <t>25.04.2014 - не установ</t>
  </si>
  <si>
    <t>20.03.2009 - не установ</t>
  </si>
  <si>
    <t>Постановление Правительства Пермского края от 25.07.2013 № 980-п "Об утверждении Порядка предоставления иных межбюджетных трансфертов, передаваемых в форме субсидий бюджетам муниципальных районов (городских округов) Пермского края из бюджета Пермского края в целях софинансирования отдельных мероприятий муниципальных программ развития малых форм хозяйствования, Правил предоставления государственной поддержки в рамках реализации отдельных мероприятий муниципальных программ развития малых форм хозяйствования, в том числе за счет средств, источником финансового обеспечения которых являются субсидии из федерального бюджета"</t>
  </si>
  <si>
    <t>в целом</t>
  </si>
  <si>
    <t>09.08.2013 - не установ</t>
  </si>
  <si>
    <t>Постановление Правительства Пермского края от 03.10.2013 № 1320-п "Об утверждении государственной программы "Развитие сельского хозяйства и устойчивое развитие сельских территорий в Пермском крае"</t>
  </si>
  <si>
    <t>Раздел II, П.3</t>
  </si>
  <si>
    <t>Постановление Правительства Пермского края от 03.10.2013 № 1325-п "Об утверждении государственной программы Пермского края "Экономическое развитие и инновационная экономика"</t>
  </si>
  <si>
    <t>Раздел Y, П.5/2,абз 4</t>
  </si>
  <si>
    <t>28.09.2013 - 31.12.2016</t>
  </si>
  <si>
    <t>16.12.2014 - не установ</t>
  </si>
  <si>
    <t>01.01.2015 - 31.12.2020</t>
  </si>
  <si>
    <t>01.01.2015-31.12.2015</t>
  </si>
  <si>
    <t>Постановление администрации Кунгурского муниципального района от 22.09.2015 № 461-01-10 Об утверждении муниципальной программы "Развитие малого и среднего предпринимательства в Кунгурском муниципальном районе"</t>
  </si>
  <si>
    <t>01.01.2015-не установлена</t>
  </si>
  <si>
    <t>Постановление от 22.04.2014 № 57-01-10 Об утверждении порядка реализации отдельных мероприятий муниципальных программ развития сельского хозяйства</t>
  </si>
  <si>
    <t>Федеральный закон РФ от 06.10.2003 № 131-ФЗ "Об общих принципах организации местного самоуправления в Российской Федерации"</t>
  </si>
  <si>
    <t>06.10.2003 - установлена</t>
  </si>
  <si>
    <t xml:space="preserve"> П.1 Подп. 1.1, 1.2, 1.3</t>
  </si>
  <si>
    <t>Ст.3 Пункт.1, Пункт 2</t>
  </si>
  <si>
    <t>Ст. 12,19</t>
  </si>
  <si>
    <t>25.05.2008-не установлена</t>
  </si>
  <si>
    <t>Постановление правительства РФ от 10.04.2013 № 316 "Об организации всероссийской сельскохозяйственной переписи 2016 года"</t>
  </si>
  <si>
    <t>23.04.2013-не установлена</t>
  </si>
  <si>
    <t>Постановление Правительства Пермского края от 01.03.2016 № 95-п "Об утверждении Порядка предоставления из бюджета Пермского края бюджетам муниципальных районов и городских округов Пермского края на осуществление полномочий по подготовке и проведению Всероссийской сельскохозяйственной переписи 2016 года"</t>
  </si>
  <si>
    <t>14.03.2016-31.12.2016</t>
  </si>
  <si>
    <t>Р 7, пунк 7.2, 7.4;</t>
  </si>
  <si>
    <t>01.01.2015-31.12.2020</t>
  </si>
  <si>
    <t>Постановление администрации Кунгурского муниципального района от 19.08.2015 № 397-01-10 "Об утверждении Порядка предоставления субсидий на возмещение части затрат на уплату процентов по кредитам, полученным в российских кредитных организациях,и займам, полученным в сельскохозяйственных потребительских кооперативах."</t>
  </si>
  <si>
    <t>Решение Земского Собрания Кунгурского муниципального района от 27.06.2013 № 685 "Об утверждении Положения о денежном содержании муниципальных служащих Кунгурского муниципального района"</t>
  </si>
  <si>
    <t>01.07.2013-не установлена</t>
  </si>
  <si>
    <t>УО - 35,0 - 2017г</t>
  </si>
  <si>
    <t>УО - 10,0 - 2017г</t>
  </si>
  <si>
    <t xml:space="preserve">Ст.15 Ч.1 П.11 </t>
  </si>
  <si>
    <t>01.07.2013 -не установ</t>
  </si>
  <si>
    <t>31.08.2013 - не установ</t>
  </si>
  <si>
    <t>25.05.2015 - 31.12.2015</t>
  </si>
  <si>
    <t>Решение Земского Собрания Кунгурского муниципального района  от 28.05.2015 № 113 О передаче осуществления части полномочий по решению вопросов местного значения Кунгурского муниципального района по организации утилизации и переработке бытовых и промышленных отходов</t>
  </si>
  <si>
    <t>28.05.2015 - 31.12.2015</t>
  </si>
  <si>
    <t>Ст.15, Часть 1 П.33</t>
  </si>
  <si>
    <t>Постановление Администрации Кунгурского муниципального района от 18.03.2014 № 39-01-10 "Об утверждении муниципальной программы "Противодействие коррупции в Кунгурском муниципальном районе на 2014-2016 годы"</t>
  </si>
  <si>
    <t>29.07.2014-30.12.2015</t>
  </si>
  <si>
    <t>Постановление Администрации Кунгурского муниципального района от 24.12.2015 №661-01-10 "Об утверждении муниципальной программы "Противодействие коррупции в Кунгурском муниципальном районе"</t>
  </si>
  <si>
    <t>30.12.2015- не установлен</t>
  </si>
  <si>
    <t>08.11.2013 - 29.05.2015</t>
  </si>
  <si>
    <t>Постановление администрации Кунгурского муниципального района от 08.11.2013 № 251-01-10 "Об утверждении перечня должностных лиц органов местного самоуправления муниципального образования "Кунгурский муниципальный район", уполномоченных составлять протоколы об административных правонарушениях"</t>
  </si>
  <si>
    <t>Решение Земского Собрания Кунгурского муниципального района от 01.04.2016 № 254 "Об утверждении положения об административной комиссии Кунгурского муниципального района, состава административной комиссии Кунгурского муниципального района"</t>
  </si>
  <si>
    <t>01.04.2016-не установлен</t>
  </si>
  <si>
    <t>Постановление Правительства Пермского края от 30.11.2015 № 1029-п "О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муниципальных служащих и содержание органов местного самоуправления муниципальных образований Пермского края на 2016 год и на плановый период 2017-2018 годов"</t>
  </si>
  <si>
    <t>18.12.2015 - не установ</t>
  </si>
  <si>
    <t>01.07.2013 - не установ</t>
  </si>
  <si>
    <t>Решение Земского Собрания Кунгурского муниципального района от 22.11.2012 № 579 "Об утверждении Положения о представительских расходах и расходах на мероприятия органов местного самоуправления Кунгурского муниципального района"</t>
  </si>
  <si>
    <t>Постановление администрации Кунгурского муниципального района от 21.09.2012 № 415-01-10 "Об утверждении Положения о порядке использования бюджетных ассигнований резервного фонда администрации Кунгурского муниципального района"</t>
  </si>
  <si>
    <t>21.09.2012 - не установ</t>
  </si>
  <si>
    <t>Ст.15, Часть 1, П.1, Подпункт 1</t>
  </si>
  <si>
    <t>Закон Пермского края от 09.12.2009 № 546-ПК "О пенсии за выслугу лет лицам, замещавшим государственные должности Пермской области, Коми-Пермяцкого автономного округа, Пермского края и муниципальные должности в муниципальных образованиях Пермской области, Коми-Пермяцкого автономного округа, Пермского края"</t>
  </si>
  <si>
    <t>Решение Земского Собрания Кунгурского муниципального района от 26.10.2012 № 560 "Об утверждении Положения о денежном содержании (вознаграждении) лиц, замещающих муниципальные должности Кунгурского муниципального района"</t>
  </si>
  <si>
    <t>Решение Земского Собрания Кунгурского муниципального района от 24.09.2008 № 135 "Об утверждении порядка компенсационных выплат, связанных с депутатской деятельностью, депутатам  Земского Собрания Кунгурского муниципального района"</t>
  </si>
  <si>
    <t>24.09.2008 - не установ</t>
  </si>
  <si>
    <t>Решение Земского Собрания Кунгурского муниципального района от 21.06.2012 № 500 "Об утверждении Положения о порядке материально-технического и организационного обеспечения деятельности органов местного самоуправления Кунгурского муниципального района"</t>
  </si>
  <si>
    <t>Постановление администрации Кунгурского муниципального района от 09.10.2015 № СЭД-501-01-10 "Об утверждении муниципальной программы "Развитие муниципальной службы в органах местного самоуправления Кунгурского муниципального района"</t>
  </si>
  <si>
    <t>16.10.2015- не установлен</t>
  </si>
  <si>
    <t>Решение Земского Собрания  Кунгурского муниципального района от 22.04.2010 № 130 "Об утверждении "Положения о пенсии за выслугу лет лицам, замещавшим  выборные муниципальные должности в Кунгурском муниципальном районе"</t>
  </si>
  <si>
    <t>Решение Земского Собрания  Кунгурского муниципального района от 27.05.2010 № 141 "Об утверждении "Положения о пенсии за выслугу лет лицам, замещавшим должности муниципальной службы в Кунгурском муниципальном районе"</t>
  </si>
  <si>
    <t>Решение Земского Собрания Кунгурского муниципального района от 26.07.2006 № 96 "Об утверждении положения о звании "Почетный гражданин муниципального образования "Кунгурский муниципальный район"</t>
  </si>
  <si>
    <t>31.08.2006 - 25.06.2015</t>
  </si>
  <si>
    <t>Распоряжение председателя Правительства Пермского края от 01.09.2015 № 131-рпп "О победителях конкурса муниципальных районов и городских округов Пермского края по достижению наиболее результативных значений показателей управленческой деятельности по итогам 2014 года"</t>
  </si>
  <si>
    <t>01.09.2015- не установлен</t>
  </si>
  <si>
    <t>06.05.2013 - не установлен</t>
  </si>
  <si>
    <t>22.04.2010 - не установлен</t>
  </si>
  <si>
    <t>27.05.2010 - не установлен</t>
  </si>
  <si>
    <t>21.06.2012 - не установлен</t>
  </si>
  <si>
    <t>Распоряжение администрации Кунгурского муниципального района от 01.10.2015 № 158-01-11 "О распределении денежного вознаграждения Кунгурского муниципального района по итогам конкурса муниципальных районов и городских округов Пермского края"</t>
  </si>
  <si>
    <t>01.10.2015 - не установлен</t>
  </si>
  <si>
    <t>Распоряжение администрации Кунгурского муниципального района от 01.10.2015 № 159-01-11 "О распределении денежного вознаграждения Кунгурского муниципального района по итогам конкурса муниципальных районов и городских округов Пермского края"</t>
  </si>
  <si>
    <t>Подпрограмма 1</t>
  </si>
  <si>
    <t>01.01.2015 - 31.12.2015</t>
  </si>
  <si>
    <t>Решение  Земского Собрания Кунгурского муниципального района от 18.12.2014 № 34 "О принятии части полномочий в области противодействия коррупции по образованию комиссии по соблюдению требований к служебному поведению муниципальных служащих и урегулированию конфликта интересов"</t>
  </si>
  <si>
    <t>Решение Земского Собрания Кунгурского муниципального района от 18.12.2014 № 32 "О принятии части полномочий по решению вопросов местного значения по организации исполнения бюджетов сельских поселений Кунгурского муниципального района"</t>
  </si>
  <si>
    <t>Решение Земского Собрания Кунгурского муниципального района от 18.12.2014 № 33 "О принятии части полномочий по осуществлению контроля за исполнением бюджета сельского поселения"</t>
  </si>
  <si>
    <t>Решение  Земского Собрания Кунгурского муниципального района от 10.12.2015 № 202 "О принятии части полномочий в области противодействия коррупции по образованию комиссии по соблюдению требований к служебному поведению муниципальных служащих и урегулированию конфликта интересов"</t>
  </si>
  <si>
    <t>Решение Земского Собрания Кунгурского муниципального района от 10.12.2015 № 200 "О принятии части полномочий по решению вопросов местного значения по организации исполнения бюджетов сельских поселений Кунгурского муниципального района"</t>
  </si>
  <si>
    <t>Решение Земского Собрания Кунгурского муниципального района от 10.12.2015 № 201 "О принятии части полномочий по осуществлению контроля за исполнением бюджета сельского поселения"</t>
  </si>
  <si>
    <t>Ст.15;Часть 1;Пункт 1</t>
  </si>
  <si>
    <t>06.10.2003 - не установлен</t>
  </si>
  <si>
    <t>05.09.2004 - не установлен</t>
  </si>
  <si>
    <t>Закон Пермского края от 03.02.2008 № 189-ПК "Об утверждении методики распределения субвенций на осуществление полномочий по составлению списков кандидатов в присяжные заседатели федеральных судов общей юрисдикции Российской Федерации"</t>
  </si>
  <si>
    <t>18.02.2008 - не установлен</t>
  </si>
  <si>
    <t>Решение Земского Собрания Кунгурского муниципального района от 26.04.2012 № 473 "Об утверждении Положения о комиссии по делам несовершеннолетних и защите их прав Кунгурского муниципального района"</t>
  </si>
  <si>
    <t>27.04.2012- не установлен</t>
  </si>
  <si>
    <t>Закон Пермского края от 06.04.2015 № 460-ПК "Об административных правонарушениях в Пермском крае"</t>
  </si>
  <si>
    <t>30.06.1999 - не установлен</t>
  </si>
  <si>
    <t>Ст.15, Чпсть1, П.20</t>
  </si>
  <si>
    <t>Решение Земского Собрания Кунгурского муниципального района от 25.12.2008 № 171 "Об утверждении Порядка предоставления сельским поселениям Кунгурского муниципального района межбюджетных трансфертов"</t>
  </si>
  <si>
    <t>01.01.2009 - не установ</t>
  </si>
  <si>
    <t>01.10.2015- не установлен</t>
  </si>
  <si>
    <t>Постановление Администрации Кунгурского муниципального района от 14.09.2015 № 454-01-10 "Об утверждении муниципальной программы "Общественная безопасность на территории Кунгурского муниципального района"</t>
  </si>
  <si>
    <t>15.09.2015 - не установ</t>
  </si>
  <si>
    <t>1.1.9. участие в предупреждении и ликвидации последствий чрезвычайных ситуаций на территории муниципального района</t>
  </si>
  <si>
    <t>Ст.15 П.7</t>
  </si>
  <si>
    <t>Постановление администрации Кунгурского муниципального района от 18.07.2012 № 355-01-10 "Об утверждении Положения о системе оплаты труда работников муниципальных учреждений Кунгурского муниципального района, подведомственных администрации Кунгурского муниципального района"</t>
  </si>
  <si>
    <t>24.09.2012 - не установ</t>
  </si>
  <si>
    <t>П. 4 п/п 4.1</t>
  </si>
  <si>
    <t>Постановление Администрации Кунгурского муниципального района от 09.12.2015 № 622-01-10 "Об утверждении муниципальной программы "Управление имущественным комплексом органов местного самоуправления Кунгурского муниципального района"</t>
  </si>
  <si>
    <t>Закон Пермского края от 01.06.2010 № 628-ПК "О социальной поддержке педагогических работников государственных и муниципальных  образовательных организаций, работающих и проживающих в сельской местности и поселках городского типа (рабочих поселках) по оплате жилого помещения и коммунальных услуг"</t>
  </si>
  <si>
    <t>ЦОБ -5252,8</t>
  </si>
  <si>
    <t>ЦОБ-45</t>
  </si>
  <si>
    <t>14.12.201 - не установ</t>
  </si>
  <si>
    <t>25.06.2015- не установлен</t>
  </si>
  <si>
    <t>Решение Земского Собрания Кунгурского муниципального района от 25.06.2015 № 124 "Об утверждении Положения о звании "Почетный гражданин муниципального образования "Кунгурский муниципальный район", Положения о комиссии по предварительному рассмотрению материалов на присвоение звания "Почетный гражданин муниципального образования "Кунгурский муниципальный район", Состава комиссии по предварительному рассмотрению материалов на присвоение звания "Почетный гражданин муниципального образования "Кунгурский муниципальный район"</t>
  </si>
  <si>
    <t xml:space="preserve">Постановление Администрации Кунгурского муниципального района от 22.07.2013 № 157-01-10 "Об утверждении плана мероприятий ("дорожная карта") "Изменения в отраслях социальной сферы, направленные на повышение эффективности сферы культуры в Кунгурском муниципальном районе" </t>
  </si>
  <si>
    <t>Постановление администрации от 10.04.2013 № 66-01-10 "Об установлении расходного обязательства Кунгурского муниципального района направленного на формирование земельных участков, находящихся в муниципальной собственности и государственная собственность на которые не разграничена, и их постановку на государственный кадастровый учет, предназначенных для предоставления многодетным семьям"</t>
  </si>
  <si>
    <t>01.02.2016 - 31.12.2016</t>
  </si>
  <si>
    <t>Постановление администрации Кунгурского муниципального района от 25.12.2013 № 288-01-10 Об утверждении муниципальной программы "Устойчивое развитие сельских территорий Кунгурского муниципального района"</t>
  </si>
  <si>
    <t>Постановление Администрации Кунгурского муниципального района от 17.08.2015 № 392-01-10 "Об утверждении муниципальной программы «Гармонизация межнациональных и межконфессиональных отношений на территории Кунгурского муниципального района»</t>
  </si>
  <si>
    <t>28.08.2015 - не установлен</t>
  </si>
  <si>
    <t>08.02.1992 - не установлен</t>
  </si>
  <si>
    <t>Приказ Управления культуры, спорта, молодежной политики и туризма Кунгурского муниципального района от 04.03.2014 № СЭД-01-05-3 "Об утверждении Положения об отплате труда работников"</t>
  </si>
  <si>
    <t>04.03.2014 - не установлен</t>
  </si>
  <si>
    <t>Решение Земского Собрания Кунгурского муниципального района от 24.02.2010 № 111 "Об учреждении печатного средства массовой информации и утверждении положения о порядке его формирования, издания и распространения"</t>
  </si>
  <si>
    <t>;Пункт 1;П/пункт 4</t>
  </si>
  <si>
    <t>24.02.2010 - не установлен</t>
  </si>
  <si>
    <t>12    02
01   13</t>
  </si>
  <si>
    <t xml:space="preserve"> Итого расходных обязательств Кунгурского муниципального района</t>
  </si>
  <si>
    <t xml:space="preserve">на 2017-2019 годы   </t>
  </si>
  <si>
    <t>Реестр расходных обязательств Кунгурского муниципального района</t>
  </si>
  <si>
    <t>17.11.1992 - не установ</t>
  </si>
  <si>
    <t>17.11..1992 - не установ</t>
  </si>
  <si>
    <t>Закон Пермского края от 01.04.2015 № 461-ПК "Об обеспечении работников государственных и муниципальных учреждений Пермского края путевками на санаторно-курортное лечение и оздоровление"</t>
  </si>
  <si>
    <t>Постановление Администрации Кунгурского муниципального района от 09.12.2015 № 621-01-10 "Об утверждении муниципальной программы "Развитие физической культуры и спорта в Кунгурском муниципальном районе"</t>
  </si>
  <si>
    <t>15.12.2015 - не установлен</t>
  </si>
  <si>
    <t>Постановление Администрации Кунгурского муниципального района от 15.12.2015 № 637-01-10 "Об утверждении муниципальной программы "Молодежная политика Кунгурского муниципального района"</t>
  </si>
  <si>
    <t>31.12.2015 - не установлен</t>
  </si>
  <si>
    <t>Постановление Администрации Кунгурского муниципального района от 15.12.2015 № 636-01-10 "Об утверждении муниципальной программы "Развитие культуры в Кунгурском муниципальном районе"</t>
  </si>
  <si>
    <t>Постановление Правительства Пермского края от 21.03.2014 № 179-п "Об утверждении Порядка предоставления и расходования субвенций из бюджета Пермского края бюджетам муниципальных районов и городских округов Пермского края на осуществление отдельных государственных полномочий в сфере образования"</t>
  </si>
  <si>
    <t>Постановление Правительства Пермского края от 30.05.2014 № 420-п "Об утверждении Порядка предоставления и расходования субвенций, переданных из бюджета Пермского края бюджетам муниципальных районов (городских округов) Пермского края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t>
  </si>
  <si>
    <t>Решение Земского Собрания Кунгурского муниципального района от 25.04.2007 № 46 "Об утверждении порядка формирования тарифов на перевозки пассажиров и багажа транспортом общего пользовния на пригородных маршрутах"</t>
  </si>
  <si>
    <t>14.01.2007 - не установ</t>
  </si>
  <si>
    <t>Постановление администрации Кунгурского муниципального района от 12.12.2014 № 228-01-10 "Об утверждении Правил расходования субсидий на реализацию отдельных мероприятий ведомственной целевой программы "Развитие малого и среднего предпринимательства в Кунгурском муниципальном районе на 2014-2016 годы"</t>
  </si>
  <si>
    <t>Постановление администрации Кунгурского муниципального района от 02.06.2015 № 238-01-10 "Об утверждении порядка предоставления субсидий сельскохозяйственным товаропроизводителям в 2015 году"</t>
  </si>
  <si>
    <t>29.04.2014-16.06.2015</t>
  </si>
  <si>
    <t xml:space="preserve">Постановление администрации Кунгурского муниципального района от 04.06.2015 года № 242-01-10 «Об утверждении Порядка реализации отдельных мероприятий муниципальной программы «Развитие сельского хозяйства в Кунгурском муниципальном районе» на 2015-2020 годы» </t>
  </si>
  <si>
    <t>17.06.2015-не установлен</t>
  </si>
  <si>
    <t>Постановление администрации Кунгурского муниципального района от 28 сентября 2015г № 480-01-10 "Об утверждении Положения по мероприятию "Предоставление грантов (субсидий) на организацию и (или) расширение сферы услуг и производственной деятельности на территории сельских поселений"</t>
  </si>
  <si>
    <t>01.10.2015 -не установлена</t>
  </si>
  <si>
    <t xml:space="preserve">Постановление Правительства Пермского края от 10.11.2015 № 960-п "Об утверждении Методики расчета нормативов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муниципальных служащих и нормативов формирования расходов на содержание органов местного самоуправления муниципальных образований Пермского края на очередной финансовый год и на плановый период, Порядка проведения мониторинга соблюдения органами местного самоуправления муниципальных образований Пермского края нормативов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муниципальных служащих и нормативов формирования расходов на содержание органов местного самоуправления муниципальных образований Пермского края"
</t>
  </si>
  <si>
    <t>27.08.2015-не установлена</t>
  </si>
  <si>
    <t>Закон Пермского края от 12.03.2014 № 308-ПК "Об образовании в Пермском крае"</t>
  </si>
  <si>
    <t>Постановление Правительства Пермского края от 27.08.2010 N 560-п  "Об утверждении Порядка предоставления компенсации части затрат родителям (законным представителям) по воспитанию и обучению детей-инвалидов дошкольного возраста на дому по основным общеобразовательным программам дошкольного образования"</t>
  </si>
  <si>
    <t>Постановление Правительства Пермского края от 29.07.2010 N 442-п "О выплате денежного поощрения лучшим учителям образовательных организаций, реализующим образовательные программы начального общего, основного общего и среднего общего образования"</t>
  </si>
  <si>
    <t>Постановление Правительства Пермского края от 14.02.2014 № 78-п "Об утверждении Порядка предоставления и расходования субвенций из бюджета Пермского края местным бюджетам на реализацию государственных полномочий Пермского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</si>
  <si>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Постановление Правительства Пермского края от 31.10.2014 № 1249-п "Об утверждении Порядка предоставления из бюджета Пермского края бюджетам муниципальных районов (городских округов) Пермского края иных межбюджетных трансфертов на оснащение оборудованием в соответствии с федеральными государственными стандартами вновь создаваемых мест для детей дошкольного возраста, Перечня образовательных организаций и распределения иных межбюджетных трансфертов на оснащение оборудованием в соответствии с федеральными государственными стандартами вновь создаваемых мест для детей дошкольного возраста в 2014 году"</t>
  </si>
  <si>
    <t>Постановление Правительства Пермского края от 26.12.2014 № 1557-п "О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</si>
  <si>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Закон Пермского края от 14.11.2008 N 339-ПК "О наделении органов местного самоуправления Пермского края государственными полномочиями Пермского края по предоставлению мер социальной поддержки педагогическим работникам" </t>
  </si>
  <si>
    <t>Постановление Правительства Пермского края от 15.08.2014 № 811-п "Об утверждении Порядка предоставления и расходования средств, переданных из бюджета Пермского края органам местного самоуправления муниципальных районов (городских округов) Пермского края на выполнение государственных полномочий по предоставлению мер социальной поддержки педагогическим работникам"</t>
  </si>
  <si>
    <t xml:space="preserve">Постановление от 30.06.2014 № 99-01-10 "Об утверждении Положений о формировании системы оплаты труда и стимулировании работников муниципальных образовательных организаций Кунгурского муниципального района" </t>
  </si>
  <si>
    <t>Распоряжение от 01.10.2014 № 151-01-11 "Об утверждении Плана мероприятий ("дорожной карты") "Изменения в отрасли образования Кунгурского муниципального района, направленные на повышение ее эффективности"</t>
  </si>
  <si>
    <t>Постановление от 19.06.2014 № 91-01-10 "Об утверждении Положения о социальных гарантиях и льготах педагогическим работникам муниципальных бюджетных образовательных учреждений дополнительного образования Кунгурского муниципального района"</t>
  </si>
  <si>
    <t>08.05.2007 - не установлен</t>
  </si>
  <si>
    <t>Ст.15 П.6</t>
  </si>
  <si>
    <t>Муниципальный контракт от 01.02.2016 № 3 На техническое обслуживание и аварийно- диспетчерское обслуживание газопроводов и газового оборудования</t>
  </si>
  <si>
    <t>Муниципальный контракт от 30.12.2015 № 01/16 На техническое обслуживание узлов редуцирования и оказание услуг аварийно диспетчерской службой</t>
  </si>
  <si>
    <t>02.01.2007 - не установ</t>
  </si>
  <si>
    <t>03   14                   03   10</t>
  </si>
  <si>
    <t>10.11.2015-не установлена</t>
  </si>
  <si>
    <t>Постановление администрации Кунгурского муниципального района от 26.09.2013 № 212-01-10 "Об утверждении ведомственной целевой программы "Развитие малого и среднего предпринимательства в Кунгуском муниципальном районе"</t>
  </si>
  <si>
    <t>Постановление администрации Кунгурского муниципального района от 10.11.2014 № 194-01-10 "Об утверждении муниципальной программы "Развитие сельского хозяйства в Кунгурском муниципальном районе"</t>
  </si>
  <si>
    <t>Ст.40 абз. 10</t>
  </si>
  <si>
    <t>ЦОБ</t>
  </si>
  <si>
    <t>Архив</t>
  </si>
  <si>
    <t>45 ЦОБ</t>
  </si>
  <si>
    <t>Постановление администрации Кунгурского муниципального района от 16.11.2016 № 631-01-10 "Об утверждении Положения  о системе оплаты труда работников муниципальных бюджетных, автономных учреждений культуры Кунгурского муниципального района"</t>
  </si>
  <si>
    <t>23.11.2016 - не установ</t>
  </si>
  <si>
    <t>01.01.2010 - 23.11.2016</t>
  </si>
  <si>
    <t xml:space="preserve">в т.ч. Строит-во </t>
  </si>
  <si>
    <t xml:space="preserve">07    01
07    02
07    03
07    07
07    09
10    03
</t>
  </si>
  <si>
    <t>5469,6 кдц</t>
  </si>
  <si>
    <r>
      <t xml:space="preserve">Приказ Управления культуры, спорта, молодежной политики и туризма Кунгурского муниципального района от 04.03.2014 № СЭД-01-05-3 "Об утверждении Положения об отплате труда работников" </t>
    </r>
    <r>
      <rPr>
        <sz val="11"/>
        <color rgb="FFFF0000"/>
        <rFont val="Calibri"/>
        <family val="2"/>
        <charset val="204"/>
      </rPr>
      <t>по КДЦ - удалить</t>
    </r>
  </si>
  <si>
    <t>УИЗО</t>
  </si>
  <si>
    <t>УРИ</t>
  </si>
  <si>
    <t>УРИ 10000</t>
  </si>
  <si>
    <t>15859,2 ЦЭЗ</t>
  </si>
  <si>
    <t xml:space="preserve">01    02
01    03
01    04
01    13
04    05
05    05
08    04
10    01
10    03                    
</t>
  </si>
  <si>
    <t xml:space="preserve">01    03
01    04
01    06                   07    09
</t>
  </si>
  <si>
    <t>Постановление Правительства Пермского края от 18.11.2016 № 1052-п "О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муниципальных служащих и содержание органов местного самоуправления муниципальных образований Пермского края на 2017 год и на плановый период 2018-2019 годов"</t>
  </si>
  <si>
    <t>18.12.2016 - не установлен</t>
  </si>
  <si>
    <t>Постановление администрации Кунгурского муниципального района от 11.03.2016 № 98-01-10 "Об утверждении Порядка предоставления субсидий сельскохозяйственным товаропроизводителям"</t>
  </si>
  <si>
    <t>01.01.2016-не установлена</t>
  </si>
  <si>
    <t>Постановление администрации Кунгурского муниципального района от 2.08.2016 № 459-01-10 "Об утверждении Порядка предоставления субсидий субьектам малого и среднего предпринимательства в рамках реализации муниципальной программы "Развитие малого и среднего предпринимательства в Кунгурском муниципальном районе."</t>
  </si>
  <si>
    <t>09.08.2016-не установлена</t>
  </si>
  <si>
    <t>по факту исполнения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</si>
</sst>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р_._-;\-* #,##0.00_р_._-;_-* &quot;-&quot;??_р_._-;_-@_-"/>
    <numFmt numFmtId="164" formatCode="[$-10419]###\ ###\ ###\ ###\ ##0.0"/>
    <numFmt numFmtId="165" formatCode="_-* #,##0.0_р_._-;\-* #,##0.0_р_._-;_-* &quot;-&quot;??_р_._-;_-@_-"/>
    <numFmt numFmtId="166" formatCode="#,##0.0_ ;\-#,##0.0\ "/>
  </numFmts>
  <fonts count="17" x14ac:knownFonts="1">
    <font>
      <sz val="11"/>
      <color rgb="FF000000"/>
      <name val="Calibri"/>
      <family val="2"/>
      <scheme val="minor"/>
    </font>
    <font>
      <sz val="11"/>
      <name val="Calibri"/>
      <family val="2"/>
      <charset val="204"/>
    </font>
    <font>
      <sz val="10"/>
      <color rgb="FF000000"/>
      <name val="Arial"/>
      <family val="2"/>
      <charset val="204"/>
    </font>
    <font>
      <sz val="7"/>
      <color rgb="FF000000"/>
      <name val="Arial Narrow"/>
      <family val="2"/>
      <charset val="204"/>
    </font>
    <font>
      <b/>
      <sz val="10"/>
      <color rgb="FF000000"/>
      <name val="Arial"/>
      <family val="2"/>
      <charset val="204"/>
    </font>
    <font>
      <sz val="9"/>
      <color rgb="FF000000"/>
      <name val="Arial"/>
      <family val="2"/>
      <charset val="204"/>
    </font>
    <font>
      <b/>
      <sz val="9"/>
      <color rgb="FF000000"/>
      <name val="Arial"/>
      <family val="2"/>
      <charset val="204"/>
    </font>
    <font>
      <sz val="9"/>
      <color rgb="FF000000"/>
      <name val="Arial Narrow"/>
      <family val="2"/>
      <charset val="204"/>
    </font>
    <font>
      <sz val="8"/>
      <color rgb="FF000000"/>
      <name val="Arial Narrow"/>
      <family val="2"/>
      <charset val="204"/>
    </font>
    <font>
      <sz val="8"/>
      <color rgb="FF000000"/>
      <name val="Arial"/>
      <family val="2"/>
      <charset val="204"/>
    </font>
    <font>
      <b/>
      <sz val="9"/>
      <color rgb="FF000000"/>
      <name val="Arial Narrow"/>
      <family val="2"/>
      <charset val="204"/>
    </font>
    <font>
      <sz val="11"/>
      <color rgb="FF000000"/>
      <name val="Calibri"/>
      <family val="2"/>
      <scheme val="minor"/>
    </font>
    <font>
      <sz val="9"/>
      <color indexed="8"/>
      <name val="Arial Narrow"/>
      <family val="2"/>
      <charset val="204"/>
    </font>
    <font>
      <sz val="9"/>
      <name val="Arial Narrow"/>
      <family val="2"/>
      <charset val="204"/>
    </font>
    <font>
      <sz val="9"/>
      <name val="Calibri"/>
      <family val="2"/>
      <charset val="204"/>
    </font>
    <font>
      <b/>
      <sz val="11"/>
      <name val="Calibri"/>
      <family val="2"/>
      <charset val="204"/>
    </font>
    <font>
      <sz val="11"/>
      <color rgb="FFFF0000"/>
      <name val="Calibri"/>
      <family val="2"/>
      <charset val="204"/>
    </font>
  </fonts>
  <fills count="3">
    <fill>
      <patternFill patternType="none"/>
    </fill>
    <fill>
      <patternFill patternType="gray125"/>
    </fill>
    <fill>
      <patternFill patternType="solid">
        <fgColor theme="0"/>
        <bgColor indexed="64"/>
      </patternFill>
    </fill>
  </fills>
  <borders count="78">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indexed="8"/>
      </left>
      <right style="thin">
        <color indexed="8"/>
      </right>
      <top style="thin">
        <color indexed="8"/>
      </top>
      <bottom/>
      <diagonal/>
    </border>
    <border>
      <left style="thin">
        <color rgb="FF000000"/>
      </left>
      <right/>
      <top style="thin">
        <color rgb="FF000000"/>
      </top>
      <bottom style="thin">
        <color indexed="8"/>
      </bottom>
      <diagonal/>
    </border>
    <border>
      <left/>
      <right style="thin">
        <color indexed="8"/>
      </right>
      <top style="thin">
        <color rgb="FF000000"/>
      </top>
      <bottom style="thin">
        <color indexed="8"/>
      </bottom>
      <diagonal/>
    </border>
    <border>
      <left style="thin">
        <color rgb="FF000000"/>
      </left>
      <right/>
      <top style="thin">
        <color indexed="8"/>
      </top>
      <bottom style="thin">
        <color indexed="8"/>
      </bottom>
      <diagonal/>
    </border>
    <border>
      <left/>
      <right style="thin">
        <color indexed="8"/>
      </right>
      <top style="thin">
        <color indexed="8"/>
      </top>
      <bottom style="thin">
        <color indexed="8"/>
      </bottom>
      <diagonal/>
    </border>
    <border>
      <left style="thin">
        <color rgb="FF000000"/>
      </left>
      <right/>
      <top/>
      <bottom style="thin">
        <color indexed="64"/>
      </bottom>
      <diagonal/>
    </border>
    <border>
      <left/>
      <right/>
      <top/>
      <bottom style="thin">
        <color indexed="64"/>
      </bottom>
      <diagonal/>
    </border>
    <border>
      <left/>
      <right style="thin">
        <color rgb="FF000000"/>
      </right>
      <top/>
      <bottom style="thin">
        <color indexed="64"/>
      </bottom>
      <diagonal/>
    </border>
    <border>
      <left style="thin">
        <color rgb="FF000000"/>
      </left>
      <right style="thin">
        <color rgb="FF000000"/>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8"/>
      </right>
      <top/>
      <bottom/>
      <diagonal/>
    </border>
    <border>
      <left style="thin">
        <color indexed="8"/>
      </left>
      <right style="thin">
        <color indexed="8"/>
      </right>
      <top/>
      <bottom/>
      <diagonal/>
    </border>
    <border>
      <left style="thin">
        <color indexed="64"/>
      </left>
      <right/>
      <top style="thin">
        <color indexed="64"/>
      </top>
      <bottom/>
      <diagonal/>
    </border>
    <border>
      <left style="thin">
        <color indexed="64"/>
      </left>
      <right/>
      <top/>
      <bottom style="thin">
        <color indexed="64"/>
      </bottom>
      <diagonal/>
    </border>
    <border>
      <left style="thin">
        <color rgb="FF000000"/>
      </left>
      <right/>
      <top/>
      <bottom style="thin">
        <color indexed="8"/>
      </bottom>
      <diagonal/>
    </border>
    <border>
      <left/>
      <right style="thin">
        <color rgb="FF000000"/>
      </right>
      <top style="thin">
        <color rgb="FF000000"/>
      </top>
      <bottom/>
      <diagonal/>
    </border>
    <border>
      <left style="thin">
        <color rgb="FF000000"/>
      </left>
      <right style="thin">
        <color indexed="64"/>
      </right>
      <top style="thin">
        <color indexed="64"/>
      </top>
      <bottom style="thin">
        <color indexed="64"/>
      </bottom>
      <diagonal/>
    </border>
    <border>
      <left style="thin">
        <color rgb="FF000000"/>
      </left>
      <right/>
      <top style="thin">
        <color indexed="8"/>
      </top>
      <bottom/>
      <diagonal/>
    </border>
    <border>
      <left/>
      <right style="thin">
        <color indexed="8"/>
      </right>
      <top style="thin">
        <color indexed="8"/>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style="thin">
        <color indexed="64"/>
      </right>
      <top/>
      <bottom/>
      <diagonal/>
    </border>
    <border>
      <left/>
      <right style="thin">
        <color rgb="FF000000"/>
      </right>
      <top style="thin">
        <color indexed="64"/>
      </top>
      <bottom/>
      <diagonal/>
    </border>
    <border>
      <left style="thin">
        <color indexed="8"/>
      </left>
      <right style="thin">
        <color indexed="8"/>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indexed="8"/>
      </left>
      <right style="thin">
        <color rgb="FF000000"/>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style="thin">
        <color rgb="FF000000"/>
      </right>
      <top style="thin">
        <color indexed="64"/>
      </top>
      <bottom style="thin">
        <color rgb="FF000000"/>
      </bottom>
      <diagonal/>
    </border>
    <border>
      <left style="thin">
        <color indexed="64"/>
      </left>
      <right/>
      <top style="thin">
        <color rgb="FF000000"/>
      </top>
      <bottom style="thin">
        <color indexed="64"/>
      </bottom>
      <diagonal/>
    </border>
    <border>
      <left/>
      <right/>
      <top style="thin">
        <color indexed="64"/>
      </top>
      <bottom/>
      <diagonal/>
    </border>
    <border>
      <left style="thin">
        <color indexed="64"/>
      </left>
      <right style="thin">
        <color rgb="FF000000"/>
      </right>
      <top style="thin">
        <color indexed="64"/>
      </top>
      <bottom style="thin">
        <color rgb="FF000000"/>
      </bottom>
      <diagonal/>
    </border>
    <border>
      <left style="thin">
        <color rgb="FF000000"/>
      </left>
      <right/>
      <top style="thin">
        <color indexed="8"/>
      </top>
      <bottom style="thin">
        <color indexed="64"/>
      </bottom>
      <diagonal/>
    </border>
    <border>
      <left/>
      <right/>
      <top style="thin">
        <color indexed="8"/>
      </top>
      <bottom style="thin">
        <color indexed="64"/>
      </bottom>
      <diagonal/>
    </border>
    <border>
      <left/>
      <right style="thin">
        <color rgb="FF000000"/>
      </right>
      <top style="thin">
        <color indexed="8"/>
      </top>
      <bottom style="thin">
        <color indexed="64"/>
      </bottom>
      <diagonal/>
    </border>
    <border>
      <left style="thin">
        <color indexed="8"/>
      </left>
      <right style="thin">
        <color rgb="FF000000"/>
      </right>
      <top style="thin">
        <color indexed="64"/>
      </top>
      <bottom style="thin">
        <color rgb="FF000000"/>
      </bottom>
      <diagonal/>
    </border>
    <border>
      <left style="thin">
        <color indexed="8"/>
      </left>
      <right/>
      <top/>
      <bottom/>
      <diagonal/>
    </border>
    <border>
      <left style="thin">
        <color indexed="8"/>
      </left>
      <right/>
      <top/>
      <bottom style="thin">
        <color indexed="64"/>
      </bottom>
      <diagonal/>
    </border>
    <border>
      <left style="thin">
        <color indexed="8"/>
      </left>
      <right/>
      <top style="thin">
        <color indexed="64"/>
      </top>
      <bottom/>
      <diagonal/>
    </border>
  </borders>
  <cellStyleXfs count="3">
    <xf numFmtId="0" fontId="0" fillId="0" borderId="0"/>
    <xf numFmtId="0" fontId="11" fillId="0" borderId="0"/>
    <xf numFmtId="43" fontId="11" fillId="0" borderId="0" applyFont="0" applyFill="0" applyBorder="0" applyAlignment="0" applyProtection="0"/>
  </cellStyleXfs>
  <cellXfs count="325">
    <xf numFmtId="0" fontId="1" fillId="0" borderId="0" xfId="0" applyFont="1" applyFill="1" applyBorder="1"/>
    <xf numFmtId="0" fontId="12" fillId="2" borderId="12" xfId="0" applyFont="1" applyFill="1" applyBorder="1" applyAlignment="1" applyProtection="1">
      <alignment vertical="top" wrapText="1" readingOrder="1"/>
      <protection locked="0"/>
    </xf>
    <xf numFmtId="0" fontId="7" fillId="2" borderId="9" xfId="1" applyNumberFormat="1" applyFont="1" applyFill="1" applyBorder="1" applyAlignment="1">
      <alignment horizontal="left" vertical="top" wrapText="1" readingOrder="1"/>
    </xf>
    <xf numFmtId="0" fontId="1" fillId="2" borderId="9" xfId="1" applyNumberFormat="1" applyFont="1" applyFill="1" applyBorder="1" applyAlignment="1">
      <alignment vertical="top" wrapText="1"/>
    </xf>
    <xf numFmtId="0" fontId="12" fillId="2" borderId="13" xfId="0" applyFont="1" applyFill="1" applyBorder="1" applyAlignment="1" applyProtection="1">
      <alignment vertical="top" wrapText="1" readingOrder="1"/>
      <protection locked="0"/>
    </xf>
    <xf numFmtId="0" fontId="12" fillId="2" borderId="14" xfId="0" applyFont="1" applyFill="1" applyBorder="1" applyAlignment="1" applyProtection="1">
      <alignment vertical="top" wrapText="1" readingOrder="1"/>
      <protection locked="0"/>
    </xf>
    <xf numFmtId="0" fontId="12" fillId="2" borderId="18" xfId="0" applyFont="1" applyFill="1" applyBorder="1" applyAlignment="1" applyProtection="1">
      <alignment vertical="top" wrapText="1" readingOrder="1"/>
      <protection locked="0"/>
    </xf>
    <xf numFmtId="0" fontId="7" fillId="2" borderId="6" xfId="1" applyNumberFormat="1" applyFont="1" applyFill="1" applyBorder="1" applyAlignment="1">
      <alignment horizontal="right" vertical="top" wrapText="1" readingOrder="1"/>
    </xf>
    <xf numFmtId="0" fontId="7" fillId="2" borderId="8" xfId="1" applyNumberFormat="1" applyFont="1" applyFill="1" applyBorder="1" applyAlignment="1">
      <alignment horizontal="center" vertical="top" wrapText="1" readingOrder="1"/>
    </xf>
    <xf numFmtId="0" fontId="7" fillId="2" borderId="9" xfId="1" applyNumberFormat="1" applyFont="1" applyFill="1" applyBorder="1" applyAlignment="1">
      <alignment horizontal="right" vertical="top" wrapText="1" readingOrder="1"/>
    </xf>
    <xf numFmtId="0" fontId="7" fillId="2" borderId="6" xfId="1" applyNumberFormat="1" applyFont="1" applyFill="1" applyBorder="1" applyAlignment="1">
      <alignment horizontal="left" vertical="top" wrapText="1" readingOrder="1"/>
    </xf>
    <xf numFmtId="0" fontId="12" fillId="2" borderId="22" xfId="0" applyFont="1" applyFill="1" applyBorder="1" applyAlignment="1" applyProtection="1">
      <alignment vertical="top" wrapText="1" readingOrder="1"/>
      <protection locked="0"/>
    </xf>
    <xf numFmtId="0" fontId="1" fillId="2" borderId="8" xfId="1" applyNumberFormat="1" applyFont="1" applyFill="1" applyBorder="1" applyAlignment="1">
      <alignment vertical="top" wrapText="1"/>
    </xf>
    <xf numFmtId="0" fontId="7" fillId="2" borderId="11" xfId="1" applyNumberFormat="1" applyFont="1" applyFill="1" applyBorder="1" applyAlignment="1">
      <alignment horizontal="left" vertical="top" wrapText="1" readingOrder="1"/>
    </xf>
    <xf numFmtId="0" fontId="1" fillId="2" borderId="11" xfId="1" applyNumberFormat="1" applyFont="1" applyFill="1" applyBorder="1" applyAlignment="1">
      <alignment vertical="top" wrapText="1"/>
    </xf>
    <xf numFmtId="0" fontId="7" fillId="2" borderId="8" xfId="1" applyNumberFormat="1" applyFont="1" applyFill="1" applyBorder="1" applyAlignment="1">
      <alignment horizontal="left" vertical="top" wrapText="1" readingOrder="1"/>
    </xf>
    <xf numFmtId="0" fontId="1" fillId="2" borderId="7" xfId="1" applyNumberFormat="1" applyFont="1" applyFill="1" applyBorder="1" applyAlignment="1">
      <alignment vertical="top" wrapText="1"/>
    </xf>
    <xf numFmtId="0" fontId="1" fillId="2" borderId="0" xfId="1" applyNumberFormat="1" applyFont="1" applyFill="1" applyBorder="1" applyAlignment="1">
      <alignment vertical="top" wrapText="1"/>
    </xf>
    <xf numFmtId="0" fontId="1" fillId="2" borderId="8" xfId="1" applyNumberFormat="1" applyFont="1" applyFill="1" applyBorder="1" applyAlignment="1">
      <alignment horizontal="left" vertical="top" wrapText="1"/>
    </xf>
    <xf numFmtId="0" fontId="7" fillId="2" borderId="7" xfId="1" applyNumberFormat="1" applyFont="1" applyFill="1" applyBorder="1" applyAlignment="1">
      <alignment horizontal="left" vertical="top" wrapText="1" readingOrder="1"/>
    </xf>
    <xf numFmtId="0" fontId="13" fillId="2" borderId="42" xfId="0" applyFont="1" applyFill="1" applyBorder="1" applyAlignment="1">
      <alignment horizontal="left" vertical="top"/>
    </xf>
    <xf numFmtId="0" fontId="7" fillId="2" borderId="2" xfId="1" applyNumberFormat="1" applyFont="1" applyFill="1" applyBorder="1" applyAlignment="1">
      <alignment vertical="top" wrapText="1" readingOrder="1"/>
    </xf>
    <xf numFmtId="0" fontId="1" fillId="2" borderId="5" xfId="1" applyNumberFormat="1" applyFont="1" applyFill="1" applyBorder="1" applyAlignment="1">
      <alignment vertical="top" wrapText="1"/>
    </xf>
    <xf numFmtId="0" fontId="1" fillId="2" borderId="6" xfId="1" applyNumberFormat="1" applyFont="1" applyFill="1" applyBorder="1" applyAlignment="1">
      <alignment vertical="top" wrapText="1"/>
    </xf>
    <xf numFmtId="0" fontId="4" fillId="2" borderId="0" xfId="1" applyNumberFormat="1" applyFont="1" applyFill="1" applyBorder="1" applyAlignment="1">
      <alignment horizontal="center" vertical="top" wrapText="1" readingOrder="1"/>
    </xf>
    <xf numFmtId="0" fontId="15" fillId="2" borderId="0" xfId="0" applyFont="1" applyFill="1" applyBorder="1"/>
    <xf numFmtId="0" fontId="12" fillId="2" borderId="19" xfId="0" applyFont="1" applyFill="1" applyBorder="1" applyAlignment="1" applyProtection="1">
      <alignment horizontal="left" vertical="top" wrapText="1" readingOrder="1"/>
      <protection locked="0"/>
    </xf>
    <xf numFmtId="0" fontId="12" fillId="2" borderId="20" xfId="0" applyFont="1" applyFill="1" applyBorder="1" applyAlignment="1" applyProtection="1">
      <alignment horizontal="left" vertical="top" wrapText="1" readingOrder="1"/>
      <protection locked="0"/>
    </xf>
    <xf numFmtId="0" fontId="7" fillId="2" borderId="8" xfId="1" applyNumberFormat="1" applyFont="1" applyFill="1" applyBorder="1" applyAlignment="1">
      <alignment horizontal="left" vertical="top" wrapText="1" readingOrder="1"/>
    </xf>
    <xf numFmtId="0" fontId="1" fillId="2" borderId="8" xfId="1" applyNumberFormat="1" applyFont="1" applyFill="1" applyBorder="1" applyAlignment="1">
      <alignment vertical="top" wrapText="1"/>
    </xf>
    <xf numFmtId="0" fontId="12" fillId="2" borderId="21" xfId="0" applyFont="1" applyFill="1" applyBorder="1" applyAlignment="1" applyProtection="1">
      <alignment horizontal="left" vertical="top" wrapText="1" readingOrder="1"/>
      <protection locked="0"/>
    </xf>
    <xf numFmtId="0" fontId="12" fillId="2" borderId="22" xfId="0" applyFont="1" applyFill="1" applyBorder="1" applyAlignment="1" applyProtection="1">
      <alignment horizontal="left" vertical="top" wrapText="1" readingOrder="1"/>
      <protection locked="0"/>
    </xf>
    <xf numFmtId="0" fontId="12" fillId="2" borderId="51" xfId="0" applyFont="1" applyFill="1" applyBorder="1" applyAlignment="1" applyProtection="1">
      <alignment horizontal="left" vertical="top" wrapText="1" readingOrder="1"/>
      <protection locked="0"/>
    </xf>
    <xf numFmtId="0" fontId="12" fillId="2" borderId="52" xfId="0" applyFont="1" applyFill="1" applyBorder="1" applyAlignment="1" applyProtection="1">
      <alignment horizontal="left" vertical="top" wrapText="1" readingOrder="1"/>
      <protection locked="0"/>
    </xf>
    <xf numFmtId="0" fontId="12" fillId="2" borderId="48" xfId="0" applyFont="1" applyFill="1" applyBorder="1" applyAlignment="1" applyProtection="1">
      <alignment horizontal="left" vertical="top" wrapText="1" readingOrder="1"/>
      <protection locked="0"/>
    </xf>
    <xf numFmtId="0" fontId="12" fillId="2" borderId="14" xfId="0" applyFont="1" applyFill="1" applyBorder="1" applyAlignment="1" applyProtection="1">
      <alignment horizontal="left" vertical="top" wrapText="1" readingOrder="1"/>
      <protection locked="0"/>
    </xf>
    <xf numFmtId="0" fontId="7" fillId="2" borderId="2" xfId="1" applyNumberFormat="1" applyFont="1" applyFill="1" applyBorder="1" applyAlignment="1">
      <alignment vertical="top" wrapText="1" readingOrder="1"/>
    </xf>
    <xf numFmtId="0" fontId="1" fillId="2" borderId="5" xfId="1" applyNumberFormat="1" applyFont="1" applyFill="1" applyBorder="1" applyAlignment="1">
      <alignment vertical="top" wrapText="1"/>
    </xf>
    <xf numFmtId="0" fontId="1" fillId="2" borderId="6" xfId="1" applyNumberFormat="1" applyFont="1" applyFill="1" applyBorder="1" applyAlignment="1">
      <alignment vertical="top" wrapText="1"/>
    </xf>
    <xf numFmtId="0" fontId="13" fillId="2" borderId="38" xfId="0" applyFont="1" applyFill="1" applyBorder="1" applyAlignment="1">
      <alignment horizontal="left" vertical="top"/>
    </xf>
    <xf numFmtId="0" fontId="13" fillId="2" borderId="42" xfId="0" applyFont="1" applyFill="1" applyBorder="1" applyAlignment="1">
      <alignment horizontal="left" vertical="top"/>
    </xf>
    <xf numFmtId="0" fontId="7" fillId="2" borderId="46" xfId="1" applyNumberFormat="1" applyFont="1" applyFill="1" applyBorder="1" applyAlignment="1">
      <alignment horizontal="left" vertical="top" wrapText="1" readingOrder="1"/>
    </xf>
    <xf numFmtId="0" fontId="7" fillId="2" borderId="53" xfId="1" applyNumberFormat="1" applyFont="1" applyFill="1" applyBorder="1" applyAlignment="1">
      <alignment horizontal="left" vertical="top" wrapText="1" readingOrder="1"/>
    </xf>
    <xf numFmtId="0" fontId="7" fillId="2" borderId="47" xfId="1" applyNumberFormat="1" applyFont="1" applyFill="1" applyBorder="1" applyAlignment="1">
      <alignment horizontal="left" vertical="top" wrapText="1" readingOrder="1"/>
    </xf>
    <xf numFmtId="0" fontId="7" fillId="2" borderId="39" xfId="1" applyNumberFormat="1" applyFont="1" applyFill="1" applyBorder="1" applyAlignment="1">
      <alignment horizontal="left" vertical="top" wrapText="1" readingOrder="1"/>
    </xf>
    <xf numFmtId="0" fontId="13" fillId="2" borderId="11" xfId="1" applyNumberFormat="1" applyFont="1" applyFill="1" applyBorder="1" applyAlignment="1">
      <alignment horizontal="center" vertical="top" wrapText="1" readingOrder="1"/>
    </xf>
    <xf numFmtId="0" fontId="7" fillId="2" borderId="7" xfId="1" applyNumberFormat="1" applyFont="1" applyFill="1" applyBorder="1" applyAlignment="1">
      <alignment horizontal="left" vertical="top" wrapText="1" readingOrder="1"/>
    </xf>
    <xf numFmtId="0" fontId="1" fillId="2" borderId="7" xfId="1" applyNumberFormat="1" applyFont="1" applyFill="1" applyBorder="1" applyAlignment="1">
      <alignment vertical="top" wrapText="1"/>
    </xf>
    <xf numFmtId="0" fontId="1" fillId="2" borderId="8" xfId="1" applyNumberFormat="1" applyFont="1" applyFill="1" applyBorder="1" applyAlignment="1">
      <alignment horizontal="left" vertical="top" wrapText="1"/>
    </xf>
    <xf numFmtId="0" fontId="1" fillId="2" borderId="0" xfId="1" applyNumberFormat="1" applyFont="1" applyFill="1" applyBorder="1" applyAlignment="1">
      <alignment vertical="top" wrapText="1"/>
    </xf>
    <xf numFmtId="0" fontId="7" fillId="2" borderId="17" xfId="1" applyNumberFormat="1" applyFont="1" applyFill="1" applyBorder="1" applyAlignment="1">
      <alignment horizontal="left" vertical="top" wrapText="1" readingOrder="1"/>
    </xf>
    <xf numFmtId="0" fontId="7" fillId="2" borderId="11" xfId="1" applyNumberFormat="1" applyFont="1" applyFill="1" applyBorder="1" applyAlignment="1">
      <alignment horizontal="left" vertical="top" wrapText="1" readingOrder="1"/>
    </xf>
    <xf numFmtId="0" fontId="1" fillId="2" borderId="11" xfId="1" applyNumberFormat="1" applyFont="1" applyFill="1" applyBorder="1" applyAlignment="1">
      <alignment vertical="top" wrapText="1"/>
    </xf>
    <xf numFmtId="0" fontId="1" fillId="2" borderId="0" xfId="0" applyFont="1" applyFill="1" applyBorder="1"/>
    <xf numFmtId="0" fontId="2" fillId="2" borderId="0" xfId="1" applyNumberFormat="1" applyFont="1" applyFill="1" applyBorder="1" applyAlignment="1">
      <alignment horizontal="left" vertical="top" wrapText="1" readingOrder="1"/>
    </xf>
    <xf numFmtId="0" fontId="1" fillId="2" borderId="0" xfId="0" applyFont="1" applyFill="1" applyBorder="1"/>
    <xf numFmtId="0" fontId="2" fillId="2" borderId="0" xfId="1" applyNumberFormat="1" applyFont="1" applyFill="1" applyBorder="1" applyAlignment="1">
      <alignment vertical="top" wrapText="1" readingOrder="1"/>
    </xf>
    <xf numFmtId="0" fontId="2" fillId="2" borderId="0" xfId="1" applyNumberFormat="1" applyFont="1" applyFill="1" applyBorder="1" applyAlignment="1">
      <alignment vertical="top" wrapText="1" readingOrder="1"/>
    </xf>
    <xf numFmtId="0" fontId="3" fillId="2" borderId="0" xfId="1" applyNumberFormat="1" applyFont="1" applyFill="1" applyBorder="1" applyAlignment="1">
      <alignment horizontal="left" vertical="top" wrapText="1" readingOrder="1"/>
    </xf>
    <xf numFmtId="0" fontId="5" fillId="2" borderId="0" xfId="1" applyNumberFormat="1" applyFont="1" applyFill="1" applyBorder="1" applyAlignment="1">
      <alignment vertical="top" wrapText="1" readingOrder="1"/>
    </xf>
    <xf numFmtId="0" fontId="6" fillId="2" borderId="0" xfId="1" applyNumberFormat="1" applyFont="1" applyFill="1" applyBorder="1" applyAlignment="1">
      <alignment vertical="top" wrapText="1" readingOrder="1"/>
    </xf>
    <xf numFmtId="0" fontId="7" fillId="2" borderId="1" xfId="1" applyNumberFormat="1" applyFont="1" applyFill="1" applyBorder="1" applyAlignment="1">
      <alignment horizontal="center" vertical="top" wrapText="1" readingOrder="1"/>
    </xf>
    <xf numFmtId="0" fontId="7" fillId="2" borderId="10" xfId="1" applyNumberFormat="1" applyFont="1" applyFill="1" applyBorder="1" applyAlignment="1">
      <alignment horizontal="center" vertical="top" wrapText="1" readingOrder="1"/>
    </xf>
    <xf numFmtId="0" fontId="7" fillId="2" borderId="11" xfId="1" applyNumberFormat="1" applyFont="1" applyFill="1" applyBorder="1" applyAlignment="1">
      <alignment horizontal="center" vertical="top" wrapText="1" readingOrder="1"/>
    </xf>
    <xf numFmtId="0" fontId="7" fillId="2" borderId="4" xfId="1" applyNumberFormat="1" applyFont="1" applyFill="1" applyBorder="1" applyAlignment="1">
      <alignment horizontal="center" vertical="top" wrapText="1" readingOrder="1"/>
    </xf>
    <xf numFmtId="0" fontId="1" fillId="2" borderId="4" xfId="1" applyNumberFormat="1" applyFont="1" applyFill="1" applyBorder="1" applyAlignment="1">
      <alignment vertical="top" wrapText="1"/>
    </xf>
    <xf numFmtId="0" fontId="7" fillId="2" borderId="2" xfId="1" applyNumberFormat="1" applyFont="1" applyFill="1" applyBorder="1" applyAlignment="1">
      <alignment horizontal="center" vertical="top" wrapText="1" readingOrder="1"/>
    </xf>
    <xf numFmtId="0" fontId="1" fillId="2" borderId="3" xfId="1" applyNumberFormat="1" applyFont="1" applyFill="1" applyBorder="1" applyAlignment="1">
      <alignment vertical="top" wrapText="1"/>
    </xf>
    <xf numFmtId="0" fontId="7" fillId="2" borderId="5" xfId="1" applyNumberFormat="1" applyFont="1" applyFill="1" applyBorder="1" applyAlignment="1">
      <alignment horizontal="center" vertical="top" wrapText="1" readingOrder="1"/>
    </xf>
    <xf numFmtId="0" fontId="7" fillId="2" borderId="6" xfId="1" applyNumberFormat="1" applyFont="1" applyFill="1" applyBorder="1" applyAlignment="1">
      <alignment horizontal="center" vertical="top" wrapText="1" readingOrder="1"/>
    </xf>
    <xf numFmtId="0" fontId="1" fillId="2" borderId="9" xfId="1" applyNumberFormat="1" applyFont="1" applyFill="1" applyBorder="1" applyAlignment="1">
      <alignment vertical="top" wrapText="1"/>
    </xf>
    <xf numFmtId="0" fontId="7" fillId="2" borderId="6" xfId="1" applyNumberFormat="1" applyFont="1" applyFill="1" applyBorder="1" applyAlignment="1">
      <alignment horizontal="center" vertical="top" wrapText="1" readingOrder="1"/>
    </xf>
    <xf numFmtId="0" fontId="7" fillId="2" borderId="2" xfId="1" applyNumberFormat="1" applyFont="1" applyFill="1" applyBorder="1" applyAlignment="1">
      <alignment horizontal="center" vertical="top" wrapText="1" readingOrder="1"/>
    </xf>
    <xf numFmtId="0" fontId="8" fillId="2" borderId="2" xfId="1" applyNumberFormat="1" applyFont="1" applyFill="1" applyBorder="1" applyAlignment="1">
      <alignment horizontal="center" vertical="top" wrapText="1" readingOrder="1"/>
    </xf>
    <xf numFmtId="0" fontId="8" fillId="2" borderId="6" xfId="1" applyNumberFormat="1" applyFont="1" applyFill="1" applyBorder="1" applyAlignment="1">
      <alignment horizontal="center" vertical="center" wrapText="1" readingOrder="1"/>
    </xf>
    <xf numFmtId="0" fontId="9" fillId="2" borderId="2" xfId="1" applyNumberFormat="1" applyFont="1" applyFill="1" applyBorder="1" applyAlignment="1">
      <alignment horizontal="center" vertical="top" wrapText="1" readingOrder="1"/>
    </xf>
    <xf numFmtId="0" fontId="9" fillId="2" borderId="2" xfId="1" applyNumberFormat="1" applyFont="1" applyFill="1" applyBorder="1" applyAlignment="1">
      <alignment horizontal="center" vertical="top" wrapText="1" readingOrder="1"/>
    </xf>
    <xf numFmtId="0" fontId="10" fillId="2" borderId="2" xfId="1" applyNumberFormat="1" applyFont="1" applyFill="1" applyBorder="1" applyAlignment="1">
      <alignment vertical="top" wrapText="1" readingOrder="1"/>
    </xf>
    <xf numFmtId="0" fontId="7" fillId="2" borderId="8" xfId="1" applyNumberFormat="1" applyFont="1" applyFill="1" applyBorder="1" applyAlignment="1">
      <alignment horizontal="center" vertical="top" wrapText="1" readingOrder="1"/>
    </xf>
    <xf numFmtId="164" fontId="7" fillId="2" borderId="2" xfId="1" applyNumberFormat="1" applyFont="1" applyFill="1" applyBorder="1" applyAlignment="1">
      <alignment vertical="top" wrapText="1" readingOrder="1"/>
    </xf>
    <xf numFmtId="0" fontId="2" fillId="2" borderId="2" xfId="1" applyNumberFormat="1" applyFont="1" applyFill="1" applyBorder="1" applyAlignment="1">
      <alignment vertical="top" wrapText="1" readingOrder="1"/>
    </xf>
    <xf numFmtId="0" fontId="7" fillId="2" borderId="6" xfId="1" applyNumberFormat="1" applyFont="1" applyFill="1" applyBorder="1" applyAlignment="1">
      <alignment horizontal="left" vertical="top" wrapText="1" readingOrder="1"/>
    </xf>
    <xf numFmtId="0" fontId="7" fillId="2" borderId="5" xfId="1" applyNumberFormat="1" applyFont="1" applyFill="1" applyBorder="1" applyAlignment="1">
      <alignment vertical="top" wrapText="1" readingOrder="1"/>
    </xf>
    <xf numFmtId="0" fontId="7" fillId="2" borderId="9" xfId="1" applyNumberFormat="1" applyFont="1" applyFill="1" applyBorder="1" applyAlignment="1">
      <alignment horizontal="left" vertical="top" wrapText="1" readingOrder="1"/>
    </xf>
    <xf numFmtId="0" fontId="7" fillId="2" borderId="35" xfId="1" applyNumberFormat="1" applyFont="1" applyFill="1" applyBorder="1" applyAlignment="1">
      <alignment horizontal="left" vertical="top" wrapText="1" readingOrder="1"/>
    </xf>
    <xf numFmtId="0" fontId="7" fillId="2" borderId="36" xfId="1" applyNumberFormat="1" applyFont="1" applyFill="1" applyBorder="1" applyAlignment="1">
      <alignment horizontal="left" vertical="top" wrapText="1" readingOrder="1"/>
    </xf>
    <xf numFmtId="0" fontId="7" fillId="2" borderId="9" xfId="1" applyNumberFormat="1" applyFont="1" applyFill="1" applyBorder="1" applyAlignment="1">
      <alignment horizontal="center" vertical="top" wrapText="1" readingOrder="1"/>
    </xf>
    <xf numFmtId="0" fontId="7" fillId="2" borderId="0" xfId="1" applyNumberFormat="1" applyFont="1" applyFill="1" applyBorder="1" applyAlignment="1">
      <alignment horizontal="center" vertical="top" wrapText="1" readingOrder="1"/>
    </xf>
    <xf numFmtId="164" fontId="7" fillId="2" borderId="5" xfId="1" applyNumberFormat="1" applyFont="1" applyFill="1" applyBorder="1" applyAlignment="1">
      <alignment vertical="top" wrapText="1" readingOrder="1"/>
    </xf>
    <xf numFmtId="0" fontId="7" fillId="2" borderId="1" xfId="1" applyNumberFormat="1" applyFont="1" applyFill="1" applyBorder="1" applyAlignment="1">
      <alignment horizontal="left" vertical="top" wrapText="1" readingOrder="1"/>
    </xf>
    <xf numFmtId="0" fontId="1" fillId="2" borderId="6" xfId="1" applyNumberFormat="1" applyFont="1" applyFill="1" applyBorder="1" applyAlignment="1">
      <alignment horizontal="left" vertical="top" wrapText="1"/>
    </xf>
    <xf numFmtId="0" fontId="1" fillId="2" borderId="6" xfId="1" applyNumberFormat="1" applyFont="1" applyFill="1" applyBorder="1" applyAlignment="1">
      <alignment horizontal="left" vertical="top" wrapText="1" readingOrder="1"/>
    </xf>
    <xf numFmtId="0" fontId="13" fillId="2" borderId="30" xfId="1" applyNumberFormat="1" applyFont="1" applyFill="1" applyBorder="1" applyAlignment="1">
      <alignment horizontal="left" vertical="top" wrapText="1"/>
    </xf>
    <xf numFmtId="0" fontId="13" fillId="2" borderId="55" xfId="1" applyNumberFormat="1" applyFont="1" applyFill="1" applyBorder="1" applyAlignment="1">
      <alignment horizontal="left" vertical="top" wrapText="1"/>
    </xf>
    <xf numFmtId="0" fontId="13" fillId="2" borderId="56" xfId="1" applyNumberFormat="1" applyFont="1" applyFill="1" applyBorder="1" applyAlignment="1">
      <alignment horizontal="left" vertical="top" wrapText="1"/>
    </xf>
    <xf numFmtId="0" fontId="13" fillId="2" borderId="56" xfId="1" applyNumberFormat="1" applyFont="1" applyFill="1" applyBorder="1" applyAlignment="1">
      <alignment horizontal="left" vertical="top" wrapText="1" readingOrder="1"/>
    </xf>
    <xf numFmtId="0" fontId="13" fillId="2" borderId="57" xfId="1" applyNumberFormat="1" applyFont="1" applyFill="1" applyBorder="1" applyAlignment="1">
      <alignment horizontal="left" vertical="top" wrapText="1"/>
    </xf>
    <xf numFmtId="0" fontId="13" fillId="2" borderId="8" xfId="1" applyNumberFormat="1" applyFont="1" applyFill="1" applyBorder="1" applyAlignment="1">
      <alignment horizontal="left" vertical="top" wrapText="1"/>
    </xf>
    <xf numFmtId="0" fontId="13" fillId="2" borderId="56" xfId="1" applyNumberFormat="1" applyFont="1" applyFill="1" applyBorder="1" applyAlignment="1">
      <alignment vertical="top" wrapText="1"/>
    </xf>
    <xf numFmtId="0" fontId="13" fillId="2" borderId="8" xfId="1" applyNumberFormat="1" applyFont="1" applyFill="1" applyBorder="1" applyAlignment="1">
      <alignment vertical="top" wrapText="1"/>
    </xf>
    <xf numFmtId="2" fontId="13" fillId="2" borderId="11" xfId="0" applyNumberFormat="1" applyFont="1" applyFill="1" applyBorder="1" applyAlignment="1">
      <alignment horizontal="left" vertical="top" wrapText="1"/>
    </xf>
    <xf numFmtId="0" fontId="13" fillId="2" borderId="11" xfId="0" applyFont="1" applyFill="1" applyBorder="1" applyAlignment="1">
      <alignment vertical="top" wrapText="1"/>
    </xf>
    <xf numFmtId="0" fontId="13" fillId="2" borderId="11" xfId="1" applyNumberFormat="1" applyFont="1" applyFill="1" applyBorder="1" applyAlignment="1">
      <alignment vertical="top" wrapText="1"/>
    </xf>
    <xf numFmtId="0" fontId="13" fillId="2" borderId="35" xfId="0" applyFont="1" applyFill="1" applyBorder="1" applyAlignment="1">
      <alignment horizontal="left" vertical="top" wrapText="1"/>
    </xf>
    <xf numFmtId="0" fontId="13" fillId="2" borderId="36" xfId="0" applyFont="1" applyFill="1" applyBorder="1" applyAlignment="1">
      <alignment horizontal="left" vertical="top" wrapText="1"/>
    </xf>
    <xf numFmtId="0" fontId="13" fillId="2" borderId="35" xfId="1" applyNumberFormat="1" applyFont="1" applyFill="1" applyBorder="1" applyAlignment="1">
      <alignment horizontal="left" vertical="top" wrapText="1"/>
    </xf>
    <xf numFmtId="0" fontId="13" fillId="2" borderId="36" xfId="1" applyNumberFormat="1" applyFont="1" applyFill="1" applyBorder="1" applyAlignment="1">
      <alignment horizontal="left" vertical="top" wrapText="1"/>
    </xf>
    <xf numFmtId="0" fontId="13" fillId="2" borderId="11" xfId="0" applyFont="1" applyFill="1" applyBorder="1" applyAlignment="1">
      <alignment wrapText="1"/>
    </xf>
    <xf numFmtId="0" fontId="1" fillId="2" borderId="60" xfId="0" applyFont="1" applyFill="1" applyBorder="1"/>
    <xf numFmtId="0" fontId="13" fillId="2" borderId="33" xfId="0" applyFont="1" applyFill="1" applyBorder="1" applyAlignment="1">
      <alignment horizontal="left" vertical="top" wrapText="1"/>
    </xf>
    <xf numFmtId="0" fontId="1" fillId="2" borderId="11" xfId="0" applyFont="1" applyFill="1" applyBorder="1" applyAlignment="1">
      <alignment wrapText="1"/>
    </xf>
    <xf numFmtId="0" fontId="7" fillId="2" borderId="7" xfId="1" applyNumberFormat="1" applyFont="1" applyFill="1" applyBorder="1" applyAlignment="1">
      <alignment horizontal="right" vertical="top" wrapText="1" readingOrder="1"/>
    </xf>
    <xf numFmtId="0" fontId="12" fillId="2" borderId="23" xfId="0" applyFont="1" applyFill="1" applyBorder="1" applyAlignment="1" applyProtection="1">
      <alignment horizontal="left" vertical="top" wrapText="1" readingOrder="1"/>
      <protection locked="0"/>
    </xf>
    <xf numFmtId="0" fontId="12" fillId="2" borderId="39" xfId="0" applyFont="1" applyFill="1" applyBorder="1" applyAlignment="1" applyProtection="1">
      <alignment horizontal="left" vertical="top" wrapText="1" readingOrder="1"/>
      <protection locked="0"/>
    </xf>
    <xf numFmtId="0" fontId="1" fillId="2" borderId="11" xfId="0" applyFont="1" applyFill="1" applyBorder="1"/>
    <xf numFmtId="0" fontId="12" fillId="2" borderId="40" xfId="0" applyFont="1" applyFill="1" applyBorder="1" applyAlignment="1" applyProtection="1">
      <alignment vertical="top" wrapText="1" readingOrder="1"/>
      <protection locked="0"/>
    </xf>
    <xf numFmtId="0" fontId="7" fillId="2" borderId="1" xfId="1" applyNumberFormat="1" applyFont="1" applyFill="1" applyBorder="1" applyAlignment="1">
      <alignment horizontal="center" vertical="top" wrapText="1" readingOrder="1"/>
    </xf>
    <xf numFmtId="0" fontId="12" fillId="2" borderId="38" xfId="0" applyFont="1" applyFill="1" applyBorder="1" applyAlignment="1" applyProtection="1">
      <alignment horizontal="left" vertical="top" wrapText="1" readingOrder="1"/>
      <protection locked="0"/>
    </xf>
    <xf numFmtId="0" fontId="12" fillId="2" borderId="11" xfId="0" applyFont="1" applyFill="1" applyBorder="1" applyAlignment="1" applyProtection="1">
      <alignment vertical="top" wrapText="1" readingOrder="1"/>
      <protection locked="0"/>
    </xf>
    <xf numFmtId="0" fontId="7" fillId="2" borderId="1" xfId="1" applyNumberFormat="1" applyFont="1" applyFill="1" applyBorder="1" applyAlignment="1">
      <alignment vertical="top" wrapText="1" readingOrder="1"/>
    </xf>
    <xf numFmtId="0" fontId="12" fillId="2" borderId="37" xfId="0" applyFont="1" applyFill="1" applyBorder="1" applyAlignment="1" applyProtection="1">
      <alignment horizontal="left" vertical="top" wrapText="1" readingOrder="1"/>
      <protection locked="0"/>
    </xf>
    <xf numFmtId="0" fontId="12" fillId="2" borderId="41" xfId="0" applyFont="1" applyFill="1" applyBorder="1" applyAlignment="1" applyProtection="1">
      <alignment horizontal="left" vertical="top" wrapText="1" readingOrder="1"/>
      <protection locked="0"/>
    </xf>
    <xf numFmtId="0" fontId="7" fillId="2" borderId="7" xfId="1" applyNumberFormat="1" applyFont="1" applyFill="1" applyBorder="1" applyAlignment="1">
      <alignment horizontal="center" vertical="top" wrapText="1" readingOrder="1"/>
    </xf>
    <xf numFmtId="0" fontId="13" fillId="2" borderId="42" xfId="1" applyNumberFormat="1" applyFont="1" applyFill="1" applyBorder="1" applyAlignment="1">
      <alignment vertical="top" wrapText="1"/>
    </xf>
    <xf numFmtId="0" fontId="2" fillId="2" borderId="16" xfId="1" applyNumberFormat="1" applyFont="1" applyFill="1" applyBorder="1" applyAlignment="1">
      <alignment vertical="top" wrapText="1" readingOrder="1"/>
    </xf>
    <xf numFmtId="0" fontId="13" fillId="2" borderId="38" xfId="0" applyFont="1" applyFill="1" applyBorder="1" applyAlignment="1">
      <alignment horizontal="center" vertical="top" readingOrder="1"/>
    </xf>
    <xf numFmtId="0" fontId="1" fillId="2" borderId="23" xfId="0" applyFont="1" applyFill="1" applyBorder="1"/>
    <xf numFmtId="0" fontId="1" fillId="2" borderId="24" xfId="0" applyFont="1" applyFill="1" applyBorder="1"/>
    <xf numFmtId="0" fontId="1" fillId="2" borderId="24" xfId="1" applyNumberFormat="1" applyFont="1" applyFill="1" applyBorder="1" applyAlignment="1">
      <alignment vertical="top" wrapText="1"/>
    </xf>
    <xf numFmtId="0" fontId="13" fillId="2" borderId="42" xfId="0" applyFont="1" applyFill="1" applyBorder="1" applyAlignment="1">
      <alignment horizontal="center" vertical="top" readingOrder="1"/>
    </xf>
    <xf numFmtId="0" fontId="1" fillId="2" borderId="24" xfId="0" applyFont="1" applyFill="1" applyBorder="1"/>
    <xf numFmtId="0" fontId="1" fillId="2" borderId="25" xfId="1" applyNumberFormat="1" applyFont="1" applyFill="1" applyBorder="1" applyAlignment="1">
      <alignment vertical="top" wrapText="1"/>
    </xf>
    <xf numFmtId="164" fontId="7" fillId="2" borderId="2" xfId="1" applyNumberFormat="1" applyFont="1" applyFill="1" applyBorder="1" applyAlignment="1">
      <alignment vertical="top" wrapText="1" readingOrder="1"/>
    </xf>
    <xf numFmtId="0" fontId="13" fillId="2" borderId="6" xfId="1" applyNumberFormat="1" applyFont="1" applyFill="1" applyBorder="1" applyAlignment="1">
      <alignment vertical="top" wrapText="1"/>
    </xf>
    <xf numFmtId="0" fontId="13" fillId="2" borderId="6" xfId="1" applyNumberFormat="1" applyFont="1" applyFill="1" applyBorder="1" applyAlignment="1">
      <alignment horizontal="left" vertical="top" wrapText="1"/>
    </xf>
    <xf numFmtId="0" fontId="13" fillId="2" borderId="0" xfId="1" applyNumberFormat="1" applyFont="1" applyFill="1" applyBorder="1" applyAlignment="1">
      <alignment vertical="top" wrapText="1"/>
    </xf>
    <xf numFmtId="0" fontId="13" fillId="2" borderId="7" xfId="1" applyNumberFormat="1" applyFont="1" applyFill="1" applyBorder="1" applyAlignment="1">
      <alignment vertical="top" wrapText="1"/>
    </xf>
    <xf numFmtId="0" fontId="13" fillId="2" borderId="11" xfId="1" applyNumberFormat="1" applyFont="1" applyFill="1" applyBorder="1" applyAlignment="1">
      <alignment horizontal="left" vertical="top" wrapText="1"/>
    </xf>
    <xf numFmtId="0" fontId="13" fillId="2" borderId="11" xfId="1" applyNumberFormat="1" applyFont="1" applyFill="1" applyBorder="1" applyAlignment="1">
      <alignment horizontal="center" vertical="top" wrapText="1"/>
    </xf>
    <xf numFmtId="165" fontId="13" fillId="2" borderId="6" xfId="2" applyNumberFormat="1" applyFont="1" applyFill="1" applyBorder="1" applyAlignment="1">
      <alignment vertical="top" wrapText="1"/>
    </xf>
    <xf numFmtId="166" fontId="13" fillId="2" borderId="6" xfId="2" applyNumberFormat="1" applyFont="1" applyFill="1" applyBorder="1" applyAlignment="1">
      <alignment vertical="top" wrapText="1"/>
    </xf>
    <xf numFmtId="0" fontId="1" fillId="2" borderId="0" xfId="0" applyFont="1" applyFill="1" applyBorder="1" applyAlignment="1">
      <alignment vertical="top"/>
    </xf>
    <xf numFmtId="0" fontId="7" fillId="2" borderId="5" xfId="1" applyNumberFormat="1" applyFont="1" applyFill="1" applyBorder="1" applyAlignment="1">
      <alignment vertical="top" wrapText="1" readingOrder="1"/>
    </xf>
    <xf numFmtId="0" fontId="12" fillId="2" borderId="43" xfId="0" applyFont="1" applyFill="1" applyBorder="1" applyAlignment="1" applyProtection="1">
      <alignment horizontal="left" vertical="top" wrapText="1" readingOrder="1"/>
      <protection locked="0"/>
    </xf>
    <xf numFmtId="0" fontId="12" fillId="2" borderId="44" xfId="0" applyFont="1" applyFill="1" applyBorder="1" applyAlignment="1" applyProtection="1">
      <alignment horizontal="left" vertical="top" wrapText="1" readingOrder="1"/>
      <protection locked="0"/>
    </xf>
    <xf numFmtId="0" fontId="12" fillId="2" borderId="45" xfId="0" applyFont="1" applyFill="1" applyBorder="1" applyAlignment="1" applyProtection="1">
      <alignment vertical="top" wrapText="1" readingOrder="1"/>
      <protection locked="0"/>
    </xf>
    <xf numFmtId="0" fontId="12" fillId="2" borderId="11" xfId="0" applyFont="1" applyFill="1" applyBorder="1" applyAlignment="1" applyProtection="1">
      <alignment horizontal="left" vertical="top" wrapText="1" readingOrder="1"/>
      <protection locked="0"/>
    </xf>
    <xf numFmtId="0" fontId="1" fillId="2" borderId="11" xfId="0" applyFont="1" applyFill="1" applyBorder="1" applyAlignment="1">
      <alignment horizontal="left"/>
    </xf>
    <xf numFmtId="0" fontId="7" fillId="2" borderId="28" xfId="1" applyNumberFormat="1" applyFont="1" applyFill="1" applyBorder="1" applyAlignment="1">
      <alignment horizontal="left" vertical="top" wrapText="1" readingOrder="1"/>
    </xf>
    <xf numFmtId="0" fontId="7" fillId="2" borderId="29" xfId="1" applyNumberFormat="1" applyFont="1" applyFill="1" applyBorder="1" applyAlignment="1">
      <alignment horizontal="left" vertical="top" wrapText="1" readingOrder="1"/>
    </xf>
    <xf numFmtId="0" fontId="7" fillId="2" borderId="30" xfId="1" applyNumberFormat="1" applyFont="1" applyFill="1" applyBorder="1" applyAlignment="1">
      <alignment horizontal="left" vertical="top" wrapText="1" readingOrder="1"/>
    </xf>
    <xf numFmtId="0" fontId="7" fillId="2" borderId="4" xfId="1" applyNumberFormat="1" applyFont="1" applyFill="1" applyBorder="1" applyAlignment="1">
      <alignment horizontal="left" vertical="top" wrapText="1" readingOrder="1"/>
    </xf>
    <xf numFmtId="0" fontId="7" fillId="2" borderId="27" xfId="1" applyNumberFormat="1" applyFont="1" applyFill="1" applyBorder="1" applyAlignment="1">
      <alignment vertical="top" wrapText="1" readingOrder="1"/>
    </xf>
    <xf numFmtId="0" fontId="7" fillId="2" borderId="33" xfId="1" applyNumberFormat="1" applyFont="1" applyFill="1" applyBorder="1" applyAlignment="1">
      <alignment horizontal="left" vertical="top" wrapText="1" readingOrder="1"/>
    </xf>
    <xf numFmtId="0" fontId="7" fillId="2" borderId="34" xfId="1" applyNumberFormat="1" applyFont="1" applyFill="1" applyBorder="1" applyAlignment="1">
      <alignment horizontal="left" vertical="top" wrapText="1" readingOrder="1"/>
    </xf>
    <xf numFmtId="0" fontId="1" fillId="2" borderId="0" xfId="0" applyFont="1" applyFill="1" applyBorder="1" applyAlignment="1"/>
    <xf numFmtId="0" fontId="1" fillId="2" borderId="0" xfId="0" applyFont="1" applyFill="1" applyBorder="1" applyAlignment="1">
      <alignment wrapText="1"/>
    </xf>
    <xf numFmtId="0" fontId="8" fillId="2" borderId="27" xfId="1" applyNumberFormat="1" applyFont="1" applyFill="1" applyBorder="1" applyAlignment="1">
      <alignment horizontal="left" vertical="top" wrapText="1" readingOrder="1"/>
    </xf>
    <xf numFmtId="0" fontId="8" fillId="2" borderId="32" xfId="1" applyNumberFormat="1" applyFont="1" applyFill="1" applyBorder="1" applyAlignment="1">
      <alignment horizontal="left" vertical="top" wrapText="1" readingOrder="1"/>
    </xf>
    <xf numFmtId="0" fontId="8" fillId="2" borderId="25" xfId="1" applyNumberFormat="1" applyFont="1" applyFill="1" applyBorder="1" applyAlignment="1">
      <alignment horizontal="left" vertical="top" wrapText="1" readingOrder="1"/>
    </xf>
    <xf numFmtId="0" fontId="13" fillId="2" borderId="27" xfId="1" applyNumberFormat="1" applyFont="1" applyFill="1" applyBorder="1" applyAlignment="1">
      <alignment vertical="top" wrapText="1" readingOrder="1"/>
    </xf>
    <xf numFmtId="0" fontId="8" fillId="2" borderId="33" xfId="1" applyNumberFormat="1" applyFont="1" applyFill="1" applyBorder="1" applyAlignment="1">
      <alignment horizontal="left" vertical="top" wrapText="1" readingOrder="1"/>
    </xf>
    <xf numFmtId="0" fontId="8" fillId="2" borderId="34" xfId="1" applyNumberFormat="1" applyFont="1" applyFill="1" applyBorder="1" applyAlignment="1">
      <alignment horizontal="left" vertical="top" wrapText="1" readingOrder="1"/>
    </xf>
    <xf numFmtId="0" fontId="7" fillId="2" borderId="37" xfId="1" applyNumberFormat="1" applyFont="1" applyFill="1" applyBorder="1" applyAlignment="1">
      <alignment horizontal="left" vertical="top" wrapText="1" readingOrder="1"/>
    </xf>
    <xf numFmtId="0" fontId="7" fillId="2" borderId="59" xfId="1" applyNumberFormat="1" applyFont="1" applyFill="1" applyBorder="1" applyAlignment="1">
      <alignment horizontal="left" vertical="top" wrapText="1" readingOrder="1"/>
    </xf>
    <xf numFmtId="0" fontId="7" fillId="2" borderId="5" xfId="1" applyNumberFormat="1" applyFont="1" applyFill="1" applyBorder="1" applyAlignment="1">
      <alignment horizontal="left" vertical="top" wrapText="1" readingOrder="1"/>
    </xf>
    <xf numFmtId="0" fontId="1" fillId="2" borderId="17" xfId="1" applyNumberFormat="1" applyFont="1" applyFill="1" applyBorder="1" applyAlignment="1">
      <alignment vertical="top" wrapText="1"/>
    </xf>
    <xf numFmtId="0" fontId="1" fillId="2" borderId="35" xfId="0" applyFont="1" applyFill="1" applyBorder="1" applyAlignment="1">
      <alignment horizontal="center"/>
    </xf>
    <xf numFmtId="0" fontId="1" fillId="2" borderId="36" xfId="0" applyFont="1" applyFill="1" applyBorder="1" applyAlignment="1">
      <alignment horizontal="center"/>
    </xf>
    <xf numFmtId="0" fontId="7" fillId="2" borderId="27" xfId="1" applyNumberFormat="1" applyFont="1" applyFill="1" applyBorder="1" applyAlignment="1">
      <alignment horizontal="center" vertical="top" wrapText="1" readingOrder="1"/>
    </xf>
    <xf numFmtId="0" fontId="1" fillId="2" borderId="29" xfId="1" applyNumberFormat="1" applyFont="1" applyFill="1" applyBorder="1" applyAlignment="1">
      <alignment vertical="top" wrapText="1"/>
    </xf>
    <xf numFmtId="0" fontId="7" fillId="2" borderId="74" xfId="1" applyNumberFormat="1" applyFont="1" applyFill="1" applyBorder="1" applyAlignment="1">
      <alignment horizontal="center" vertical="top" wrapText="1" readingOrder="1"/>
    </xf>
    <xf numFmtId="0" fontId="1" fillId="2" borderId="59" xfId="1" applyNumberFormat="1" applyFont="1" applyFill="1" applyBorder="1" applyAlignment="1">
      <alignment vertical="top" wrapText="1"/>
    </xf>
    <xf numFmtId="0" fontId="7" fillId="2" borderId="6" xfId="1" applyNumberFormat="1" applyFont="1" applyFill="1" applyBorder="1" applyAlignment="1">
      <alignment horizontal="right" vertical="top" wrapText="1" readingOrder="1"/>
    </xf>
    <xf numFmtId="0" fontId="1" fillId="2" borderId="75" xfId="0" applyFont="1" applyFill="1" applyBorder="1"/>
    <xf numFmtId="0" fontId="7" fillId="2" borderId="10" xfId="1" applyNumberFormat="1" applyFont="1" applyFill="1" applyBorder="1" applyAlignment="1">
      <alignment vertical="top" wrapText="1" readingOrder="1"/>
    </xf>
    <xf numFmtId="0" fontId="7" fillId="2" borderId="16" xfId="1" applyNumberFormat="1" applyFont="1" applyFill="1" applyBorder="1" applyAlignment="1">
      <alignment vertical="top" wrapText="1" readingOrder="1"/>
    </xf>
    <xf numFmtId="0" fontId="1" fillId="2" borderId="7" xfId="1" applyNumberFormat="1" applyFont="1" applyFill="1" applyBorder="1" applyAlignment="1">
      <alignment vertical="top" wrapText="1" readingOrder="1"/>
    </xf>
    <xf numFmtId="0" fontId="7" fillId="2" borderId="0" xfId="1" applyNumberFormat="1" applyFont="1" applyFill="1" applyBorder="1" applyAlignment="1">
      <alignment vertical="top" wrapText="1" readingOrder="1"/>
    </xf>
    <xf numFmtId="0" fontId="1" fillId="2" borderId="0" xfId="1" applyNumberFormat="1" applyFont="1" applyFill="1" applyBorder="1" applyAlignment="1">
      <alignment vertical="top" wrapText="1" readingOrder="1"/>
    </xf>
    <xf numFmtId="0" fontId="1" fillId="2" borderId="77" xfId="0" applyFont="1" applyFill="1" applyBorder="1"/>
    <xf numFmtId="0" fontId="1" fillId="2" borderId="53" xfId="0" applyFont="1" applyFill="1" applyBorder="1"/>
    <xf numFmtId="0" fontId="1" fillId="2" borderId="38" xfId="0" applyFont="1" applyFill="1" applyBorder="1"/>
    <xf numFmtId="0" fontId="1" fillId="2" borderId="71" xfId="0" applyFont="1" applyFill="1" applyBorder="1"/>
    <xf numFmtId="0" fontId="1" fillId="2" borderId="72" xfId="0" applyFont="1" applyFill="1" applyBorder="1"/>
    <xf numFmtId="0" fontId="1" fillId="2" borderId="73" xfId="0" applyFont="1" applyFill="1" applyBorder="1"/>
    <xf numFmtId="0" fontId="1" fillId="2" borderId="17" xfId="1" applyNumberFormat="1" applyFont="1" applyFill="1" applyBorder="1" applyAlignment="1">
      <alignment vertical="top" wrapText="1" readingOrder="1"/>
    </xf>
    <xf numFmtId="0" fontId="1" fillId="2" borderId="8" xfId="1" applyNumberFormat="1" applyFont="1" applyFill="1" applyBorder="1" applyAlignment="1">
      <alignment vertical="top" wrapText="1" readingOrder="1"/>
    </xf>
    <xf numFmtId="0" fontId="1" fillId="2" borderId="76" xfId="0" applyFont="1" applyFill="1" applyBorder="1"/>
    <xf numFmtId="0" fontId="1" fillId="2" borderId="25" xfId="1" applyNumberFormat="1" applyFont="1" applyFill="1" applyBorder="1" applyAlignment="1">
      <alignment vertical="top" wrapText="1"/>
    </xf>
    <xf numFmtId="164" fontId="7" fillId="2" borderId="4" xfId="1" applyNumberFormat="1" applyFont="1" applyFill="1" applyBorder="1" applyAlignment="1">
      <alignment vertical="top" wrapText="1" readingOrder="1"/>
    </xf>
    <xf numFmtId="0" fontId="1" fillId="2" borderId="11" xfId="0" applyFont="1" applyFill="1" applyBorder="1"/>
    <xf numFmtId="0" fontId="7" fillId="2" borderId="43" xfId="1" applyNumberFormat="1" applyFont="1" applyFill="1" applyBorder="1" applyAlignment="1">
      <alignment horizontal="left" vertical="top" wrapText="1" readingOrder="1"/>
    </xf>
    <xf numFmtId="0" fontId="7" fillId="2" borderId="54" xfId="1" applyNumberFormat="1" applyFont="1" applyFill="1" applyBorder="1" applyAlignment="1">
      <alignment horizontal="left" vertical="top" wrapText="1" readingOrder="1"/>
    </xf>
    <xf numFmtId="0" fontId="13" fillId="2" borderId="58" xfId="0" applyFont="1" applyFill="1" applyBorder="1" applyAlignment="1">
      <alignment horizontal="left" vertical="top"/>
    </xf>
    <xf numFmtId="0" fontId="1" fillId="2" borderId="5" xfId="1" applyNumberFormat="1" applyFont="1" applyFill="1" applyBorder="1" applyAlignment="1">
      <alignment horizontal="left" vertical="top" wrapText="1"/>
    </xf>
    <xf numFmtId="0" fontId="1" fillId="2" borderId="16" xfId="1" applyNumberFormat="1" applyFont="1" applyFill="1" applyBorder="1" applyAlignment="1">
      <alignment vertical="top" wrapText="1"/>
    </xf>
    <xf numFmtId="0" fontId="7" fillId="2" borderId="11" xfId="1" applyNumberFormat="1" applyFont="1" applyFill="1" applyBorder="1" applyAlignment="1">
      <alignment vertical="top" wrapText="1" readingOrder="1"/>
    </xf>
    <xf numFmtId="0" fontId="1" fillId="2" borderId="35" xfId="1" applyNumberFormat="1" applyFont="1" applyFill="1" applyBorder="1" applyAlignment="1">
      <alignment horizontal="center" vertical="top" wrapText="1"/>
    </xf>
    <xf numFmtId="0" fontId="1" fillId="2" borderId="36" xfId="1" applyNumberFormat="1" applyFont="1" applyFill="1" applyBorder="1" applyAlignment="1">
      <alignment horizontal="center" vertical="top" wrapText="1"/>
    </xf>
    <xf numFmtId="0" fontId="13" fillId="2" borderId="11" xfId="1" applyNumberFormat="1" applyFont="1" applyFill="1" applyBorder="1" applyAlignment="1">
      <alignment horizontal="left" vertical="top" wrapText="1"/>
    </xf>
    <xf numFmtId="0" fontId="13" fillId="2" borderId="6" xfId="1" applyNumberFormat="1" applyFont="1" applyFill="1" applyBorder="1" applyAlignment="1">
      <alignment vertical="top" wrapText="1" readingOrder="1"/>
    </xf>
    <xf numFmtId="0" fontId="13" fillId="2" borderId="47" xfId="1" applyNumberFormat="1" applyFont="1" applyFill="1" applyBorder="1" applyAlignment="1">
      <alignment horizontal="left" vertical="top" wrapText="1"/>
    </xf>
    <xf numFmtId="0" fontId="13" fillId="2" borderId="39" xfId="1" applyNumberFormat="1" applyFont="1" applyFill="1" applyBorder="1" applyAlignment="1">
      <alignment horizontal="left" vertical="top" wrapText="1"/>
    </xf>
    <xf numFmtId="0" fontId="7" fillId="2" borderId="42" xfId="1" applyNumberFormat="1" applyFont="1" applyFill="1" applyBorder="1" applyAlignment="1">
      <alignment vertical="top" wrapText="1" readingOrder="1"/>
    </xf>
    <xf numFmtId="0" fontId="14" fillId="2" borderId="42" xfId="1" applyNumberFormat="1" applyFont="1" applyFill="1" applyBorder="1" applyAlignment="1">
      <alignment vertical="top" wrapText="1"/>
    </xf>
    <xf numFmtId="0" fontId="7" fillId="2" borderId="46" xfId="1" applyNumberFormat="1" applyFont="1" applyFill="1" applyBorder="1" applyAlignment="1">
      <alignment vertical="top" wrapText="1" readingOrder="1"/>
    </xf>
    <xf numFmtId="0" fontId="7" fillId="2" borderId="38" xfId="1" applyNumberFormat="1" applyFont="1" applyFill="1" applyBorder="1" applyAlignment="1">
      <alignment vertical="top" wrapText="1" readingOrder="1"/>
    </xf>
    <xf numFmtId="0" fontId="7" fillId="2" borderId="43" xfId="1" applyNumberFormat="1" applyFont="1" applyFill="1" applyBorder="1" applyAlignment="1">
      <alignment vertical="top" wrapText="1" readingOrder="1"/>
    </xf>
    <xf numFmtId="0" fontId="7" fillId="2" borderId="58" xfId="1" applyNumberFormat="1" applyFont="1" applyFill="1" applyBorder="1" applyAlignment="1">
      <alignment vertical="top" wrapText="1" readingOrder="1"/>
    </xf>
    <xf numFmtId="0" fontId="13" fillId="2" borderId="35" xfId="1" applyNumberFormat="1" applyFont="1" applyFill="1" applyBorder="1" applyAlignment="1">
      <alignment horizontal="left" vertical="top" wrapText="1"/>
    </xf>
    <xf numFmtId="0" fontId="13" fillId="2" borderId="36" xfId="1" applyNumberFormat="1" applyFont="1" applyFill="1" applyBorder="1" applyAlignment="1">
      <alignment horizontal="left" vertical="top" wrapText="1"/>
    </xf>
    <xf numFmtId="0" fontId="13" fillId="2" borderId="17" xfId="1" applyNumberFormat="1" applyFont="1" applyFill="1" applyBorder="1" applyAlignment="1">
      <alignment vertical="top" wrapText="1" readingOrder="1"/>
    </xf>
    <xf numFmtId="0" fontId="7" fillId="2" borderId="47" xfId="1" applyNumberFormat="1" applyFont="1" applyFill="1" applyBorder="1" applyAlignment="1">
      <alignment vertical="top" wrapText="1" readingOrder="1"/>
    </xf>
    <xf numFmtId="0" fontId="7" fillId="2" borderId="38" xfId="1" applyNumberFormat="1" applyFont="1" applyFill="1" applyBorder="1" applyAlignment="1">
      <alignment horizontal="left" vertical="top" wrapText="1" readingOrder="1"/>
    </xf>
    <xf numFmtId="0" fontId="7" fillId="2" borderId="58" xfId="1" applyNumberFormat="1" applyFont="1" applyFill="1" applyBorder="1" applyAlignment="1">
      <alignment horizontal="left" vertical="top" wrapText="1" readingOrder="1"/>
    </xf>
    <xf numFmtId="0" fontId="1" fillId="2" borderId="17" xfId="1" applyNumberFormat="1" applyFont="1" applyFill="1" applyBorder="1" applyAlignment="1">
      <alignment vertical="top" wrapText="1"/>
    </xf>
    <xf numFmtId="0" fontId="7" fillId="2" borderId="42" xfId="1" applyNumberFormat="1" applyFont="1" applyFill="1" applyBorder="1" applyAlignment="1">
      <alignment horizontal="left" vertical="top" wrapText="1" readingOrder="1"/>
    </xf>
    <xf numFmtId="0" fontId="7" fillId="2" borderId="26" xfId="1" applyNumberFormat="1" applyFont="1" applyFill="1" applyBorder="1" applyAlignment="1">
      <alignment horizontal="left" vertical="top" wrapText="1" readingOrder="1"/>
    </xf>
    <xf numFmtId="0" fontId="7" fillId="2" borderId="0" xfId="1" applyNumberFormat="1" applyFont="1" applyFill="1" applyBorder="1" applyAlignment="1">
      <alignment horizontal="left" vertical="top" wrapText="1" readingOrder="1"/>
    </xf>
    <xf numFmtId="0" fontId="7" fillId="2" borderId="0" xfId="1" applyNumberFormat="1" applyFont="1" applyFill="1" applyBorder="1" applyAlignment="1">
      <alignment horizontal="right" vertical="top" wrapText="1" readingOrder="1"/>
    </xf>
    <xf numFmtId="0" fontId="13" fillId="2" borderId="38" xfId="0" applyFont="1" applyFill="1" applyBorder="1" applyAlignment="1">
      <alignment horizontal="left" vertical="top" readingOrder="1"/>
    </xf>
    <xf numFmtId="14" fontId="13" fillId="2" borderId="38" xfId="1" applyNumberFormat="1" applyFont="1" applyFill="1" applyBorder="1" applyAlignment="1">
      <alignment horizontal="center" vertical="top" wrapText="1" readingOrder="1"/>
    </xf>
    <xf numFmtId="0" fontId="13" fillId="2" borderId="42" xfId="0" applyFont="1" applyFill="1" applyBorder="1" applyAlignment="1">
      <alignment horizontal="left" vertical="top" readingOrder="1"/>
    </xf>
    <xf numFmtId="0" fontId="13" fillId="2" borderId="42" xfId="1" applyNumberFormat="1" applyFont="1" applyFill="1" applyBorder="1" applyAlignment="1">
      <alignment horizontal="center" vertical="top" wrapText="1" readingOrder="1"/>
    </xf>
    <xf numFmtId="0" fontId="13" fillId="2" borderId="11" xfId="0" applyFont="1" applyFill="1" applyBorder="1" applyAlignment="1">
      <alignment horizontal="left" vertical="top"/>
    </xf>
    <xf numFmtId="0" fontId="13" fillId="2" borderId="11" xfId="0" applyFont="1" applyFill="1" applyBorder="1" applyAlignment="1">
      <alignment vertical="top"/>
    </xf>
    <xf numFmtId="0" fontId="13" fillId="2" borderId="0" xfId="0" applyFont="1" applyFill="1" applyBorder="1" applyAlignment="1">
      <alignment horizontal="left"/>
    </xf>
    <xf numFmtId="0" fontId="13" fillId="2" borderId="0" xfId="1" applyNumberFormat="1" applyFont="1" applyFill="1" applyBorder="1" applyAlignment="1">
      <alignment horizontal="left" vertical="top" wrapText="1"/>
    </xf>
    <xf numFmtId="0" fontId="13" fillId="2" borderId="35" xfId="0" applyFont="1" applyFill="1" applyBorder="1" applyAlignment="1">
      <alignment horizontal="left" wrapText="1"/>
    </xf>
    <xf numFmtId="0" fontId="13" fillId="2" borderId="36" xfId="0" applyFont="1" applyFill="1" applyBorder="1" applyAlignment="1">
      <alignment horizontal="left" wrapText="1"/>
    </xf>
    <xf numFmtId="0" fontId="13" fillId="2" borderId="11" xfId="0" applyFont="1" applyFill="1" applyBorder="1" applyAlignment="1">
      <alignment horizontal="center" vertical="top"/>
    </xf>
    <xf numFmtId="0" fontId="13" fillId="2" borderId="11" xfId="1" applyNumberFormat="1" applyFont="1" applyFill="1" applyBorder="1" applyAlignment="1">
      <alignment horizontal="center" vertical="top" wrapText="1"/>
    </xf>
    <xf numFmtId="0" fontId="13" fillId="2" borderId="35" xfId="0" applyFont="1" applyFill="1" applyBorder="1" applyAlignment="1">
      <alignment vertical="top" wrapText="1"/>
    </xf>
    <xf numFmtId="0" fontId="13" fillId="2" borderId="36" xfId="0" applyFont="1" applyFill="1" applyBorder="1" applyAlignment="1">
      <alignment vertical="top" wrapText="1"/>
    </xf>
    <xf numFmtId="0" fontId="13" fillId="2" borderId="35" xfId="0" applyFont="1" applyFill="1" applyBorder="1" applyAlignment="1">
      <alignment wrapText="1"/>
    </xf>
    <xf numFmtId="0" fontId="13" fillId="2" borderId="36" xfId="0" applyFont="1" applyFill="1" applyBorder="1" applyAlignment="1">
      <alignment wrapText="1"/>
    </xf>
    <xf numFmtId="0" fontId="13" fillId="2" borderId="9" xfId="1" applyNumberFormat="1" applyFont="1" applyFill="1" applyBorder="1" applyAlignment="1">
      <alignment horizontal="left" vertical="top" wrapText="1"/>
    </xf>
    <xf numFmtId="164" fontId="7" fillId="2" borderId="1" xfId="1" applyNumberFormat="1" applyFont="1" applyFill="1" applyBorder="1" applyAlignment="1">
      <alignment horizontal="center" vertical="top" wrapText="1" readingOrder="1"/>
    </xf>
    <xf numFmtId="0" fontId="7" fillId="2" borderId="5" xfId="1" applyNumberFormat="1" applyFont="1" applyFill="1" applyBorder="1" applyAlignment="1">
      <alignment horizontal="left" vertical="top" wrapText="1" readingOrder="1"/>
    </xf>
    <xf numFmtId="164" fontId="7" fillId="2" borderId="5" xfId="1" applyNumberFormat="1" applyFont="1" applyFill="1" applyBorder="1" applyAlignment="1">
      <alignment horizontal="center" vertical="top" wrapText="1" readingOrder="1"/>
    </xf>
    <xf numFmtId="0" fontId="13" fillId="2" borderId="46" xfId="1" applyNumberFormat="1" applyFont="1" applyFill="1" applyBorder="1" applyAlignment="1">
      <alignment horizontal="left" vertical="top" wrapText="1"/>
    </xf>
    <xf numFmtId="0" fontId="1" fillId="2" borderId="53" xfId="1" applyNumberFormat="1" applyFont="1" applyFill="1" applyBorder="1" applyAlignment="1">
      <alignment horizontal="left" vertical="top" wrapText="1"/>
    </xf>
    <xf numFmtId="0" fontId="13" fillId="2" borderId="38" xfId="1" applyNumberFormat="1" applyFont="1" applyFill="1" applyBorder="1" applyAlignment="1">
      <alignment horizontal="left" vertical="top" wrapText="1"/>
    </xf>
    <xf numFmtId="0" fontId="7" fillId="2" borderId="11" xfId="1" applyNumberFormat="1" applyFont="1" applyFill="1" applyBorder="1" applyAlignment="1">
      <alignment horizontal="right" vertical="top" wrapText="1" readingOrder="1"/>
    </xf>
    <xf numFmtId="0" fontId="1" fillId="2" borderId="42" xfId="1" applyNumberFormat="1" applyFont="1" applyFill="1" applyBorder="1" applyAlignment="1">
      <alignment horizontal="left" vertical="top" wrapText="1"/>
    </xf>
    <xf numFmtId="0" fontId="13" fillId="2" borderId="36" xfId="1" applyNumberFormat="1" applyFont="1" applyFill="1" applyBorder="1" applyAlignment="1">
      <alignment vertical="top" wrapText="1"/>
    </xf>
    <xf numFmtId="0" fontId="1" fillId="2" borderId="54" xfId="1" applyNumberFormat="1" applyFont="1" applyFill="1" applyBorder="1" applyAlignment="1">
      <alignment vertical="top" wrapText="1"/>
    </xf>
    <xf numFmtId="164" fontId="7" fillId="2" borderId="7" xfId="1" applyNumberFormat="1" applyFont="1" applyFill="1" applyBorder="1" applyAlignment="1">
      <alignment horizontal="center" vertical="top" wrapText="1" readingOrder="1"/>
    </xf>
    <xf numFmtId="0" fontId="1" fillId="2" borderId="35" xfId="1" applyNumberFormat="1" applyFont="1" applyFill="1" applyBorder="1" applyAlignment="1">
      <alignment horizontal="center" vertical="top" wrapText="1"/>
    </xf>
    <xf numFmtId="0" fontId="1" fillId="2" borderId="36" xfId="1" applyNumberFormat="1" applyFont="1" applyFill="1" applyBorder="1" applyAlignment="1">
      <alignment horizontal="center" vertical="top" wrapText="1"/>
    </xf>
    <xf numFmtId="0" fontId="1" fillId="2" borderId="36" xfId="1" applyNumberFormat="1" applyFont="1" applyFill="1" applyBorder="1" applyAlignment="1">
      <alignment horizontal="left" vertical="top" wrapText="1"/>
    </xf>
    <xf numFmtId="0" fontId="1" fillId="2" borderId="47" xfId="1" applyNumberFormat="1" applyFont="1" applyFill="1" applyBorder="1" applyAlignment="1">
      <alignment horizontal="center" vertical="top" wrapText="1"/>
    </xf>
    <xf numFmtId="0" fontId="1" fillId="2" borderId="39" xfId="1" applyNumberFormat="1" applyFont="1" applyFill="1" applyBorder="1" applyAlignment="1">
      <alignment horizontal="center" vertical="top" wrapText="1"/>
    </xf>
    <xf numFmtId="164" fontId="7" fillId="2" borderId="8" xfId="1" applyNumberFormat="1" applyFont="1" applyFill="1" applyBorder="1" applyAlignment="1">
      <alignment horizontal="center" vertical="top" wrapText="1" readingOrder="1"/>
    </xf>
    <xf numFmtId="164" fontId="7" fillId="2" borderId="6" xfId="1" applyNumberFormat="1" applyFont="1" applyFill="1" applyBorder="1" applyAlignment="1">
      <alignment horizontal="center" vertical="top" wrapText="1" readingOrder="1"/>
    </xf>
    <xf numFmtId="0" fontId="1" fillId="2" borderId="0" xfId="0" applyFont="1" applyFill="1" applyBorder="1" applyAlignment="1">
      <alignment horizontal="center" vertical="top" wrapText="1"/>
    </xf>
    <xf numFmtId="0" fontId="13" fillId="2" borderId="38" xfId="0" applyFont="1" applyFill="1" applyBorder="1" applyAlignment="1">
      <alignment horizontal="center" vertical="top" wrapText="1"/>
    </xf>
    <xf numFmtId="0" fontId="13" fillId="2" borderId="38" xfId="1" applyNumberFormat="1" applyFont="1" applyFill="1" applyBorder="1" applyAlignment="1">
      <alignment vertical="top" wrapText="1"/>
    </xf>
    <xf numFmtId="0" fontId="13" fillId="2" borderId="42" xfId="0" applyFont="1" applyFill="1" applyBorder="1" applyAlignment="1">
      <alignment horizontal="center" vertical="top" wrapText="1"/>
    </xf>
    <xf numFmtId="0" fontId="13" fillId="2" borderId="42" xfId="1" applyNumberFormat="1" applyFont="1" applyFill="1" applyBorder="1" applyAlignment="1">
      <alignment vertical="top" wrapText="1"/>
    </xf>
    <xf numFmtId="0" fontId="7" fillId="2" borderId="8" xfId="1" applyNumberFormat="1" applyFont="1" applyFill="1" applyBorder="1" applyAlignment="1">
      <alignment vertical="top" wrapText="1" readingOrder="1"/>
    </xf>
    <xf numFmtId="0" fontId="13" fillId="2" borderId="55" xfId="1" applyNumberFormat="1" applyFont="1" applyFill="1" applyBorder="1" applyAlignment="1">
      <alignment horizontal="left" vertical="top" wrapText="1"/>
    </xf>
    <xf numFmtId="0" fontId="2" fillId="2" borderId="1" xfId="1" applyNumberFormat="1" applyFont="1" applyFill="1" applyBorder="1" applyAlignment="1">
      <alignment vertical="top" wrapText="1" readingOrder="1"/>
    </xf>
    <xf numFmtId="0" fontId="1" fillId="2" borderId="15" xfId="1" applyNumberFormat="1" applyFont="1" applyFill="1" applyBorder="1" applyAlignment="1">
      <alignment vertical="top" wrapText="1"/>
    </xf>
    <xf numFmtId="0" fontId="1" fillId="2" borderId="49" xfId="1" applyNumberFormat="1" applyFont="1" applyFill="1" applyBorder="1" applyAlignment="1">
      <alignment vertical="top" wrapText="1"/>
    </xf>
    <xf numFmtId="0" fontId="7" fillId="2" borderId="30" xfId="1" applyNumberFormat="1" applyFont="1" applyFill="1" applyBorder="1" applyAlignment="1">
      <alignment vertical="top" wrapText="1" readingOrder="1"/>
    </xf>
    <xf numFmtId="0" fontId="7" fillId="2" borderId="35" xfId="1" applyNumberFormat="1" applyFont="1" applyFill="1" applyBorder="1" applyAlignment="1">
      <alignment vertical="top" wrapText="1" readingOrder="1"/>
    </xf>
    <xf numFmtId="0" fontId="13" fillId="2" borderId="38" xfId="0" applyFont="1" applyFill="1" applyBorder="1" applyAlignment="1">
      <alignment horizontal="center" vertical="top"/>
    </xf>
    <xf numFmtId="0" fontId="7" fillId="2" borderId="67" xfId="1" applyNumberFormat="1" applyFont="1" applyFill="1" applyBorder="1" applyAlignment="1">
      <alignment horizontal="center" vertical="top" wrapText="1" readingOrder="1"/>
    </xf>
    <xf numFmtId="0" fontId="13" fillId="2" borderId="42" xfId="0" applyFont="1" applyFill="1" applyBorder="1" applyAlignment="1">
      <alignment horizontal="center" vertical="top"/>
    </xf>
    <xf numFmtId="0" fontId="13" fillId="2" borderId="42" xfId="1" applyNumberFormat="1" applyFont="1" applyFill="1" applyBorder="1" applyAlignment="1">
      <alignment horizontal="left" vertical="top" wrapText="1"/>
    </xf>
    <xf numFmtId="0" fontId="1" fillId="2" borderId="47" xfId="0" applyFont="1" applyFill="1" applyBorder="1"/>
    <xf numFmtId="0" fontId="1" fillId="2" borderId="23" xfId="0" applyFont="1" applyFill="1" applyBorder="1"/>
    <xf numFmtId="0" fontId="7" fillId="2" borderId="32" xfId="1" applyNumberFormat="1" applyFont="1" applyFill="1" applyBorder="1" applyAlignment="1">
      <alignment horizontal="center" vertical="top" wrapText="1" readingOrder="1"/>
    </xf>
    <xf numFmtId="0" fontId="13" fillId="2" borderId="9" xfId="1" applyNumberFormat="1" applyFont="1" applyFill="1" applyBorder="1" applyAlignment="1">
      <alignment vertical="top" wrapText="1"/>
    </xf>
    <xf numFmtId="0" fontId="13" fillId="2" borderId="11" xfId="0" applyFont="1" applyFill="1" applyBorder="1" applyAlignment="1">
      <alignment horizontal="left" vertical="center" wrapText="1"/>
    </xf>
    <xf numFmtId="0" fontId="14" fillId="2" borderId="35" xfId="0" applyFont="1" applyFill="1" applyBorder="1" applyAlignment="1">
      <alignment horizontal="left" vertical="center" wrapText="1"/>
    </xf>
    <xf numFmtId="0" fontId="14" fillId="2" borderId="36" xfId="0" applyFont="1" applyFill="1" applyBorder="1" applyAlignment="1">
      <alignment horizontal="left" vertical="center" wrapText="1"/>
    </xf>
    <xf numFmtId="0" fontId="14" fillId="2" borderId="11" xfId="0" applyFont="1" applyFill="1" applyBorder="1" applyAlignment="1">
      <alignment vertical="top"/>
    </xf>
    <xf numFmtId="0" fontId="14" fillId="2" borderId="35" xfId="1" applyNumberFormat="1" applyFont="1" applyFill="1" applyBorder="1" applyAlignment="1">
      <alignment horizontal="left" vertical="top" wrapText="1"/>
    </xf>
    <xf numFmtId="0" fontId="14" fillId="2" borderId="36" xfId="1" applyNumberFormat="1" applyFont="1" applyFill="1" applyBorder="1" applyAlignment="1">
      <alignment horizontal="left" vertical="top" wrapText="1"/>
    </xf>
    <xf numFmtId="0" fontId="7" fillId="2" borderId="23" xfId="1" applyNumberFormat="1" applyFont="1" applyFill="1" applyBorder="1" applyAlignment="1">
      <alignment horizontal="left" vertical="top" wrapText="1" readingOrder="1"/>
    </xf>
    <xf numFmtId="0" fontId="7" fillId="2" borderId="25" xfId="1" applyNumberFormat="1" applyFont="1" applyFill="1" applyBorder="1" applyAlignment="1">
      <alignment horizontal="left" vertical="top" wrapText="1" readingOrder="1"/>
    </xf>
    <xf numFmtId="0" fontId="7" fillId="2" borderId="32" xfId="1" applyNumberFormat="1" applyFont="1" applyFill="1" applyBorder="1" applyAlignment="1">
      <alignment horizontal="left" vertical="top" wrapText="1" readingOrder="1"/>
    </xf>
    <xf numFmtId="0" fontId="13" fillId="2" borderId="1" xfId="1" applyNumberFormat="1" applyFont="1" applyFill="1" applyBorder="1" applyAlignment="1">
      <alignment vertical="top" wrapText="1" readingOrder="1"/>
    </xf>
    <xf numFmtId="0" fontId="7" fillId="2" borderId="28" xfId="1" applyNumberFormat="1" applyFont="1" applyFill="1" applyBorder="1" applyAlignment="1">
      <alignment vertical="top" wrapText="1" readingOrder="1"/>
    </xf>
    <xf numFmtId="0" fontId="1" fillId="2" borderId="29" xfId="1" applyNumberFormat="1" applyFont="1" applyFill="1" applyBorder="1" applyAlignment="1">
      <alignment vertical="top" wrapText="1"/>
    </xf>
    <xf numFmtId="0" fontId="13" fillId="2" borderId="6" xfId="1" applyNumberFormat="1" applyFont="1" applyFill="1" applyBorder="1" applyAlignment="1">
      <alignment horizontal="left" vertical="top" wrapText="1" readingOrder="1"/>
    </xf>
    <xf numFmtId="0" fontId="1" fillId="2" borderId="28" xfId="1" applyNumberFormat="1" applyFont="1" applyFill="1" applyBorder="1" applyAlignment="1">
      <alignment vertical="top" wrapText="1"/>
    </xf>
    <xf numFmtId="0" fontId="7" fillId="2" borderId="27" xfId="1" applyNumberFormat="1" applyFont="1" applyFill="1" applyBorder="1" applyAlignment="1">
      <alignment horizontal="left" vertical="top" wrapText="1" readingOrder="1"/>
    </xf>
    <xf numFmtId="0" fontId="7" fillId="2" borderId="7" xfId="1" applyNumberFormat="1" applyFont="1" applyFill="1" applyBorder="1" applyAlignment="1">
      <alignment vertical="top" wrapText="1" readingOrder="1"/>
    </xf>
    <xf numFmtId="0" fontId="7" fillId="2" borderId="28" xfId="1" applyNumberFormat="1" applyFont="1" applyFill="1" applyBorder="1" applyAlignment="1">
      <alignment vertical="top" wrapText="1" readingOrder="1"/>
    </xf>
    <xf numFmtId="0" fontId="7" fillId="2" borderId="29" xfId="1" applyNumberFormat="1" applyFont="1" applyFill="1" applyBorder="1" applyAlignment="1">
      <alignment vertical="top" wrapText="1" readingOrder="1"/>
    </xf>
    <xf numFmtId="0" fontId="7" fillId="2" borderId="5" xfId="1" applyNumberFormat="1" applyFont="1" applyFill="1" applyBorder="1" applyAlignment="1">
      <alignment horizontal="right" vertical="top" wrapText="1" readingOrder="1"/>
    </xf>
    <xf numFmtId="0" fontId="12" fillId="2" borderId="50" xfId="0" applyFont="1" applyFill="1" applyBorder="1" applyAlignment="1" applyProtection="1">
      <alignment horizontal="left" vertical="top" wrapText="1" readingOrder="1"/>
      <protection locked="0"/>
    </xf>
    <xf numFmtId="0" fontId="13" fillId="2" borderId="35" xfId="1" applyNumberFormat="1" applyFont="1" applyFill="1" applyBorder="1" applyAlignment="1">
      <alignment vertical="top" wrapText="1"/>
    </xf>
    <xf numFmtId="0" fontId="1" fillId="2" borderId="4" xfId="1" applyNumberFormat="1" applyFont="1" applyFill="1" applyBorder="1" applyAlignment="1">
      <alignment vertical="top" wrapText="1"/>
    </xf>
    <xf numFmtId="0" fontId="7" fillId="2" borderId="25" xfId="1" applyNumberFormat="1" applyFont="1" applyFill="1" applyBorder="1" applyAlignment="1">
      <alignment horizontal="left" vertical="top" wrapText="1" readingOrder="1"/>
    </xf>
    <xf numFmtId="0" fontId="7" fillId="2" borderId="33" xfId="1" applyNumberFormat="1" applyFont="1" applyFill="1" applyBorder="1" applyAlignment="1">
      <alignment vertical="top" wrapText="1" readingOrder="1"/>
    </xf>
    <xf numFmtId="0" fontId="1" fillId="2" borderId="34" xfId="1" applyNumberFormat="1" applyFont="1" applyFill="1" applyBorder="1" applyAlignment="1">
      <alignment vertical="top" wrapText="1"/>
    </xf>
    <xf numFmtId="0" fontId="7" fillId="2" borderId="31" xfId="1" applyNumberFormat="1" applyFont="1" applyFill="1" applyBorder="1" applyAlignment="1">
      <alignment vertical="top" wrapText="1" readingOrder="1"/>
    </xf>
    <xf numFmtId="0" fontId="1" fillId="2" borderId="7" xfId="1" applyNumberFormat="1" applyFont="1" applyFill="1" applyBorder="1" applyAlignment="1">
      <alignment horizontal="left" vertical="top" wrapText="1"/>
    </xf>
    <xf numFmtId="0" fontId="1" fillId="2" borderId="16" xfId="0" applyFont="1" applyFill="1" applyBorder="1"/>
    <xf numFmtId="0" fontId="1" fillId="2" borderId="9" xfId="1" applyNumberFormat="1" applyFont="1" applyFill="1" applyBorder="1" applyAlignment="1">
      <alignment horizontal="left" vertical="top" wrapText="1"/>
    </xf>
    <xf numFmtId="0" fontId="1" fillId="2" borderId="9" xfId="1" applyNumberFormat="1" applyFont="1" applyFill="1" applyBorder="1" applyAlignment="1">
      <alignment horizontal="left" vertical="top" wrapText="1"/>
    </xf>
    <xf numFmtId="0" fontId="1" fillId="2" borderId="6" xfId="1" applyNumberFormat="1" applyFont="1" applyFill="1" applyBorder="1" applyAlignment="1">
      <alignment horizontal="left" vertical="top" wrapText="1"/>
    </xf>
    <xf numFmtId="0" fontId="2" fillId="2" borderId="68" xfId="1" applyNumberFormat="1" applyFont="1" applyFill="1" applyBorder="1" applyAlignment="1">
      <alignment vertical="top" wrapText="1" readingOrder="1"/>
    </xf>
    <xf numFmtId="0" fontId="1" fillId="2" borderId="65" xfId="0" applyFont="1" applyFill="1" applyBorder="1"/>
    <xf numFmtId="0" fontId="1" fillId="2" borderId="66" xfId="1" applyNumberFormat="1" applyFont="1" applyFill="1" applyBorder="1" applyAlignment="1">
      <alignment vertical="top" wrapText="1"/>
    </xf>
    <xf numFmtId="0" fontId="7" fillId="2" borderId="63" xfId="1" applyNumberFormat="1" applyFont="1" applyFill="1" applyBorder="1" applyAlignment="1">
      <alignment horizontal="center" vertical="top" wrapText="1" readingOrder="1"/>
    </xf>
    <xf numFmtId="0" fontId="2" fillId="2" borderId="28" xfId="1" applyNumberFormat="1" applyFont="1" applyFill="1" applyBorder="1" applyAlignment="1">
      <alignment vertical="top" wrapText="1" readingOrder="1"/>
    </xf>
    <xf numFmtId="0" fontId="7" fillId="2" borderId="64" xfId="1" applyNumberFormat="1" applyFont="1" applyFill="1" applyBorder="1" applyAlignment="1">
      <alignment horizontal="center" vertical="top" wrapText="1" readingOrder="1"/>
    </xf>
    <xf numFmtId="0" fontId="7" fillId="2" borderId="61" xfId="1" applyNumberFormat="1" applyFont="1" applyFill="1" applyBorder="1" applyAlignment="1">
      <alignment horizontal="left" vertical="top" wrapText="1" readingOrder="1"/>
    </xf>
    <xf numFmtId="0" fontId="7" fillId="2" borderId="62" xfId="1" applyNumberFormat="1" applyFont="1" applyFill="1" applyBorder="1" applyAlignment="1">
      <alignment horizontal="left" vertical="top" wrapText="1" readingOrder="1"/>
    </xf>
    <xf numFmtId="164" fontId="7" fillId="2" borderId="4" xfId="1" applyNumberFormat="1" applyFont="1" applyFill="1" applyBorder="1" applyAlignment="1">
      <alignment vertical="top" wrapText="1" readingOrder="1"/>
    </xf>
    <xf numFmtId="0" fontId="2" fillId="2" borderId="37" xfId="1" applyNumberFormat="1" applyFont="1" applyFill="1" applyBorder="1" applyAlignment="1">
      <alignment vertical="top" wrapText="1" readingOrder="1"/>
    </xf>
    <xf numFmtId="0" fontId="1" fillId="2" borderId="69" xfId="0" applyFont="1" applyFill="1" applyBorder="1"/>
    <xf numFmtId="0" fontId="1" fillId="2" borderId="69" xfId="1" applyNumberFormat="1" applyFont="1" applyFill="1" applyBorder="1" applyAlignment="1">
      <alignment vertical="top" wrapText="1"/>
    </xf>
    <xf numFmtId="0" fontId="7" fillId="2" borderId="70" xfId="1" applyNumberFormat="1" applyFont="1" applyFill="1" applyBorder="1" applyAlignment="1">
      <alignment horizontal="center" vertical="top" wrapText="1" readingOrder="1"/>
    </xf>
    <xf numFmtId="0" fontId="13" fillId="2" borderId="58" xfId="0" applyFont="1" applyFill="1" applyBorder="1" applyAlignment="1">
      <alignment horizontal="left" vertical="top" readingOrder="1"/>
    </xf>
    <xf numFmtId="0" fontId="1" fillId="2" borderId="47" xfId="0" applyFont="1" applyFill="1" applyBorder="1"/>
    <xf numFmtId="0" fontId="2" fillId="2" borderId="24" xfId="1" applyNumberFormat="1" applyFont="1" applyFill="1" applyBorder="1" applyAlignment="1">
      <alignment vertical="top" wrapText="1" readingOrder="1"/>
    </xf>
    <xf numFmtId="0" fontId="7" fillId="2" borderId="25" xfId="1" applyNumberFormat="1" applyFont="1" applyFill="1" applyBorder="1" applyAlignment="1">
      <alignment horizontal="center" vertical="top" wrapText="1" readingOrder="1"/>
    </xf>
    <xf numFmtId="0" fontId="7" fillId="2" borderId="6" xfId="1" applyNumberFormat="1" applyFont="1" applyFill="1" applyBorder="1" applyAlignment="1">
      <alignment vertical="top" wrapText="1" readingOrder="1"/>
    </xf>
  </cellXfs>
  <cellStyles count="3">
    <cellStyle name="Normal" xfId="1"/>
    <cellStyle name="Обычный" xfId="0" builtinId="0"/>
    <cellStyle name="Финансовый"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6"/>
  <sheetViews>
    <sheetView showGridLines="0" tabSelected="1" topLeftCell="A2" zoomScale="79" zoomScaleNormal="79" workbookViewId="0">
      <selection activeCell="Q11" sqref="Q11"/>
    </sheetView>
  </sheetViews>
  <sheetFormatPr defaultRowHeight="15" x14ac:dyDescent="0.25"/>
  <cols>
    <col min="1" max="1" width="32.5703125" style="53" customWidth="1"/>
    <col min="2" max="2" width="7" style="53" customWidth="1"/>
    <col min="3" max="3" width="25.85546875" style="53" customWidth="1"/>
    <col min="4" max="4" width="7" style="53" customWidth="1"/>
    <col min="5" max="5" width="9.42578125" style="53" customWidth="1"/>
    <col min="6" max="6" width="23.42578125" style="53" customWidth="1"/>
    <col min="7" max="7" width="2.42578125" style="53" customWidth="1"/>
    <col min="8" max="8" width="6.85546875" style="53" customWidth="1"/>
    <col min="9" max="9" width="9.42578125" style="53" customWidth="1"/>
    <col min="10" max="10" width="13.42578125" style="53" customWidth="1"/>
    <col min="11" max="11" width="11.42578125" style="53" customWidth="1"/>
    <col min="12" max="12" width="9.42578125" style="53" customWidth="1"/>
    <col min="13" max="13" width="8.28515625" style="53" customWidth="1"/>
    <col min="14" max="14" width="6.140625" style="53" customWidth="1"/>
    <col min="15" max="15" width="6.42578125" style="53" customWidth="1"/>
    <col min="16" max="21" width="13.7109375" style="53" customWidth="1"/>
    <col min="22" max="23" width="0" style="53" hidden="1" customWidth="1"/>
    <col min="24" max="16384" width="9.140625" style="53"/>
  </cols>
  <sheetData>
    <row r="1" spans="1:21" ht="0.6" customHeight="1" x14ac:dyDescent="0.25"/>
    <row r="2" spans="1:21" x14ac:dyDescent="0.25">
      <c r="A2" s="54" t="s">
        <v>0</v>
      </c>
      <c r="B2" s="55"/>
      <c r="C2" s="55"/>
      <c r="D2" s="56" t="s">
        <v>0</v>
      </c>
      <c r="E2" s="56" t="s">
        <v>0</v>
      </c>
      <c r="F2" s="57" t="s">
        <v>0</v>
      </c>
      <c r="G2" s="55"/>
      <c r="H2" s="56" t="s">
        <v>0</v>
      </c>
      <c r="I2" s="56" t="s">
        <v>0</v>
      </c>
      <c r="J2" s="56"/>
      <c r="K2" s="56"/>
      <c r="L2" s="56"/>
      <c r="N2" s="56" t="s">
        <v>0</v>
      </c>
      <c r="O2" s="56" t="s">
        <v>0</v>
      </c>
      <c r="P2" s="56" t="s">
        <v>0</v>
      </c>
      <c r="Q2" s="56" t="s">
        <v>0</v>
      </c>
      <c r="R2" s="56" t="s">
        <v>0</v>
      </c>
      <c r="S2" s="58" t="s">
        <v>1</v>
      </c>
      <c r="T2" s="55"/>
      <c r="U2" s="55"/>
    </row>
    <row r="3" spans="1:21" ht="30.2" customHeight="1" x14ac:dyDescent="0.25">
      <c r="A3" s="24" t="s">
        <v>628</v>
      </c>
      <c r="B3" s="55"/>
      <c r="C3" s="55"/>
      <c r="D3" s="55"/>
      <c r="E3" s="55"/>
      <c r="F3" s="55"/>
      <c r="G3" s="55"/>
      <c r="H3" s="55"/>
      <c r="I3" s="55"/>
      <c r="J3" s="55"/>
      <c r="K3" s="55"/>
      <c r="L3" s="55"/>
      <c r="M3" s="55"/>
      <c r="N3" s="55"/>
      <c r="O3" s="55"/>
      <c r="P3" s="55"/>
      <c r="Q3" s="55"/>
      <c r="R3" s="55"/>
      <c r="S3" s="55"/>
      <c r="T3" s="55"/>
      <c r="U3" s="55"/>
    </row>
    <row r="4" spans="1:21" ht="14.65" customHeight="1" x14ac:dyDescent="0.25">
      <c r="A4" s="24" t="s">
        <v>627</v>
      </c>
      <c r="B4" s="25"/>
      <c r="C4" s="25"/>
      <c r="D4" s="25"/>
      <c r="E4" s="25"/>
      <c r="F4" s="25"/>
      <c r="G4" s="25"/>
      <c r="H4" s="25"/>
      <c r="I4" s="25"/>
      <c r="J4" s="25"/>
      <c r="K4" s="25"/>
      <c r="L4" s="25"/>
      <c r="M4" s="25"/>
      <c r="N4" s="25"/>
      <c r="O4" s="25"/>
      <c r="P4" s="25"/>
      <c r="Q4" s="25"/>
      <c r="R4" s="25"/>
      <c r="S4" s="25"/>
      <c r="T4" s="25"/>
      <c r="U4" s="25"/>
    </row>
    <row r="5" spans="1:21" x14ac:dyDescent="0.25">
      <c r="A5" s="59" t="s">
        <v>2</v>
      </c>
      <c r="B5" s="55"/>
      <c r="C5" s="55"/>
      <c r="D5" s="60"/>
      <c r="E5" s="55"/>
      <c r="F5" s="55"/>
      <c r="G5" s="55"/>
      <c r="H5" s="55"/>
      <c r="I5" s="55"/>
      <c r="J5" s="55"/>
      <c r="K5" s="55"/>
      <c r="L5" s="55"/>
      <c r="M5" s="55"/>
      <c r="N5" s="55"/>
      <c r="O5" s="55"/>
      <c r="P5" s="55"/>
      <c r="Q5" s="55"/>
      <c r="R5" s="55"/>
      <c r="S5" s="56" t="s">
        <v>0</v>
      </c>
      <c r="T5" s="56" t="s">
        <v>0</v>
      </c>
      <c r="U5" s="56" t="s">
        <v>0</v>
      </c>
    </row>
    <row r="6" spans="1:21" x14ac:dyDescent="0.25">
      <c r="A6" s="59" t="s">
        <v>3</v>
      </c>
      <c r="B6" s="55"/>
      <c r="C6" s="55"/>
      <c r="D6" s="60"/>
      <c r="E6" s="55"/>
      <c r="F6" s="55"/>
      <c r="G6" s="55"/>
      <c r="H6" s="55"/>
      <c r="I6" s="55"/>
      <c r="J6" s="55"/>
      <c r="K6" s="55"/>
      <c r="L6" s="55"/>
      <c r="M6" s="55"/>
      <c r="N6" s="55"/>
      <c r="O6" s="55"/>
      <c r="P6" s="55"/>
      <c r="Q6" s="55"/>
      <c r="R6" s="55"/>
      <c r="S6" s="56" t="s">
        <v>0</v>
      </c>
      <c r="T6" s="56" t="s">
        <v>0</v>
      </c>
      <c r="U6" s="56" t="s">
        <v>0</v>
      </c>
    </row>
    <row r="7" spans="1:21" x14ac:dyDescent="0.25">
      <c r="A7" s="59" t="s">
        <v>4</v>
      </c>
      <c r="B7" s="55"/>
      <c r="C7" s="55"/>
      <c r="D7" s="55"/>
      <c r="E7" s="55"/>
      <c r="F7" s="55"/>
      <c r="G7" s="55"/>
      <c r="H7" s="55"/>
      <c r="I7" s="55"/>
      <c r="J7" s="55"/>
      <c r="K7" s="55"/>
      <c r="L7" s="55"/>
      <c r="M7" s="55"/>
      <c r="N7" s="55"/>
      <c r="O7" s="55"/>
      <c r="P7" s="55"/>
      <c r="Q7" s="55"/>
      <c r="R7" s="55"/>
      <c r="S7" s="56" t="s">
        <v>0</v>
      </c>
      <c r="T7" s="56" t="s">
        <v>0</v>
      </c>
      <c r="U7" s="56" t="s">
        <v>0</v>
      </c>
    </row>
    <row r="8" spans="1:21" ht="26.1" customHeight="1" x14ac:dyDescent="0.25">
      <c r="A8" s="61" t="s">
        <v>5</v>
      </c>
      <c r="B8" s="62" t="s">
        <v>0</v>
      </c>
      <c r="C8" s="63" t="s">
        <v>6</v>
      </c>
      <c r="D8" s="63"/>
      <c r="E8" s="63"/>
      <c r="F8" s="63"/>
      <c r="G8" s="63"/>
      <c r="H8" s="63"/>
      <c r="I8" s="63"/>
      <c r="J8" s="63"/>
      <c r="K8" s="63"/>
      <c r="L8" s="63"/>
      <c r="M8" s="63"/>
      <c r="N8" s="64" t="s">
        <v>7</v>
      </c>
      <c r="O8" s="65"/>
      <c r="P8" s="66" t="s">
        <v>8</v>
      </c>
      <c r="Q8" s="67"/>
      <c r="R8" s="67"/>
      <c r="S8" s="67"/>
      <c r="T8" s="67"/>
      <c r="U8" s="65"/>
    </row>
    <row r="9" spans="1:21" ht="27" x14ac:dyDescent="0.25">
      <c r="A9" s="68" t="s">
        <v>0</v>
      </c>
      <c r="B9" s="68" t="s">
        <v>9</v>
      </c>
      <c r="C9" s="69" t="s">
        <v>10</v>
      </c>
      <c r="D9" s="70"/>
      <c r="E9" s="29"/>
      <c r="F9" s="69" t="s">
        <v>11</v>
      </c>
      <c r="G9" s="70"/>
      <c r="H9" s="70"/>
      <c r="I9" s="29"/>
      <c r="J9" s="69" t="s">
        <v>374</v>
      </c>
      <c r="K9" s="70"/>
      <c r="L9" s="70"/>
      <c r="M9" s="29"/>
      <c r="N9" s="61" t="s">
        <v>0</v>
      </c>
      <c r="O9" s="61" t="s">
        <v>0</v>
      </c>
      <c r="P9" s="66" t="s">
        <v>369</v>
      </c>
      <c r="Q9" s="65"/>
      <c r="R9" s="61" t="s">
        <v>0</v>
      </c>
      <c r="S9" s="61" t="s">
        <v>0</v>
      </c>
      <c r="T9" s="66" t="s">
        <v>12</v>
      </c>
      <c r="U9" s="65"/>
    </row>
    <row r="10" spans="1:21" ht="80.25" customHeight="1" x14ac:dyDescent="0.25">
      <c r="A10" s="71" t="s">
        <v>0</v>
      </c>
      <c r="B10" s="71" t="s">
        <v>0</v>
      </c>
      <c r="C10" s="72" t="s">
        <v>13</v>
      </c>
      <c r="D10" s="73" t="s">
        <v>14</v>
      </c>
      <c r="E10" s="73" t="s">
        <v>15</v>
      </c>
      <c r="F10" s="66" t="s">
        <v>13</v>
      </c>
      <c r="G10" s="65"/>
      <c r="H10" s="73" t="s">
        <v>14</v>
      </c>
      <c r="I10" s="73" t="s">
        <v>15</v>
      </c>
      <c r="J10" s="66" t="s">
        <v>13</v>
      </c>
      <c r="K10" s="65"/>
      <c r="L10" s="73" t="s">
        <v>14</v>
      </c>
      <c r="M10" s="73" t="s">
        <v>15</v>
      </c>
      <c r="N10" s="74" t="s">
        <v>16</v>
      </c>
      <c r="O10" s="74" t="s">
        <v>17</v>
      </c>
      <c r="P10" s="72" t="s">
        <v>18</v>
      </c>
      <c r="Q10" s="72" t="s">
        <v>693</v>
      </c>
      <c r="R10" s="71" t="s">
        <v>370</v>
      </c>
      <c r="S10" s="71" t="s">
        <v>371</v>
      </c>
      <c r="T10" s="72" t="s">
        <v>372</v>
      </c>
      <c r="U10" s="72" t="s">
        <v>373</v>
      </c>
    </row>
    <row r="11" spans="1:21" x14ac:dyDescent="0.25">
      <c r="A11" s="75" t="s">
        <v>19</v>
      </c>
      <c r="B11" s="75" t="s">
        <v>20</v>
      </c>
      <c r="C11" s="75" t="s">
        <v>21</v>
      </c>
      <c r="D11" s="75" t="s">
        <v>22</v>
      </c>
      <c r="E11" s="75" t="s">
        <v>23</v>
      </c>
      <c r="F11" s="76" t="s">
        <v>24</v>
      </c>
      <c r="G11" s="65"/>
      <c r="H11" s="75" t="s">
        <v>25</v>
      </c>
      <c r="I11" s="75" t="s">
        <v>26</v>
      </c>
      <c r="J11" s="76">
        <v>9</v>
      </c>
      <c r="K11" s="65"/>
      <c r="L11" s="75">
        <v>10</v>
      </c>
      <c r="M11" s="75">
        <v>11</v>
      </c>
      <c r="N11" s="75">
        <v>12</v>
      </c>
      <c r="O11" s="75">
        <v>13</v>
      </c>
      <c r="P11" s="75">
        <v>14</v>
      </c>
      <c r="Q11" s="75">
        <v>15</v>
      </c>
      <c r="R11" s="75">
        <v>16</v>
      </c>
      <c r="S11" s="75">
        <v>17</v>
      </c>
      <c r="T11" s="75">
        <v>18</v>
      </c>
      <c r="U11" s="75">
        <v>19</v>
      </c>
    </row>
    <row r="12" spans="1:21" x14ac:dyDescent="0.25">
      <c r="A12" s="77" t="s">
        <v>27</v>
      </c>
      <c r="B12" s="36" t="s">
        <v>28</v>
      </c>
      <c r="C12" s="57" t="s">
        <v>29</v>
      </c>
      <c r="D12" s="55"/>
      <c r="E12" s="47"/>
      <c r="F12" s="57" t="s">
        <v>29</v>
      </c>
      <c r="G12" s="55"/>
      <c r="H12" s="55"/>
      <c r="I12" s="47"/>
      <c r="J12" s="57" t="s">
        <v>29</v>
      </c>
      <c r="K12" s="55"/>
      <c r="L12" s="55"/>
      <c r="M12" s="47"/>
      <c r="N12" s="78" t="s">
        <v>30</v>
      </c>
      <c r="O12" s="47"/>
      <c r="P12" s="79">
        <f t="shared" ref="P12:U12" si="0">P15+P117+P145+P213</f>
        <v>1302981.1000000001</v>
      </c>
      <c r="Q12" s="79">
        <f t="shared" si="0"/>
        <v>1270038</v>
      </c>
      <c r="R12" s="79">
        <f t="shared" si="0"/>
        <v>949689.60000000009</v>
      </c>
      <c r="S12" s="79">
        <f t="shared" si="0"/>
        <v>992070.2</v>
      </c>
      <c r="T12" s="79">
        <f t="shared" si="0"/>
        <v>964276.90000000014</v>
      </c>
      <c r="U12" s="79">
        <f t="shared" si="0"/>
        <v>960796.00000000012</v>
      </c>
    </row>
    <row r="13" spans="1:21" x14ac:dyDescent="0.25">
      <c r="A13" s="37"/>
      <c r="B13" s="37"/>
      <c r="C13" s="55"/>
      <c r="D13" s="55"/>
      <c r="E13" s="47"/>
      <c r="I13" s="16"/>
      <c r="M13" s="16"/>
      <c r="N13" s="55"/>
      <c r="O13" s="47"/>
      <c r="P13" s="37"/>
      <c r="Q13" s="37"/>
      <c r="R13" s="37"/>
      <c r="S13" s="37"/>
      <c r="T13" s="37"/>
      <c r="U13" s="37"/>
    </row>
    <row r="14" spans="1:21" ht="27.75" customHeight="1" x14ac:dyDescent="0.25">
      <c r="A14" s="38"/>
      <c r="B14" s="38"/>
      <c r="C14" s="3"/>
      <c r="D14" s="3"/>
      <c r="E14" s="12"/>
      <c r="F14" s="3"/>
      <c r="G14" s="3"/>
      <c r="H14" s="3"/>
      <c r="I14" s="12"/>
      <c r="J14" s="3"/>
      <c r="K14" s="3"/>
      <c r="L14" s="3"/>
      <c r="M14" s="12"/>
      <c r="N14" s="70"/>
      <c r="O14" s="29"/>
      <c r="P14" s="38"/>
      <c r="Q14" s="38"/>
      <c r="R14" s="38"/>
      <c r="S14" s="38"/>
      <c r="T14" s="38"/>
      <c r="U14" s="38"/>
    </row>
    <row r="15" spans="1:21" x14ac:dyDescent="0.25">
      <c r="A15" s="77" t="s">
        <v>31</v>
      </c>
      <c r="B15" s="36" t="s">
        <v>32</v>
      </c>
      <c r="C15" s="57" t="s">
        <v>29</v>
      </c>
      <c r="D15" s="55"/>
      <c r="E15" s="47"/>
      <c r="F15" s="57" t="s">
        <v>29</v>
      </c>
      <c r="G15" s="55"/>
      <c r="H15" s="55"/>
      <c r="I15" s="47"/>
      <c r="J15" s="57" t="s">
        <v>29</v>
      </c>
      <c r="K15" s="55"/>
      <c r="L15" s="55"/>
      <c r="M15" s="47"/>
      <c r="N15" s="78" t="s">
        <v>30</v>
      </c>
      <c r="O15" s="47"/>
      <c r="P15" s="79">
        <f t="shared" ref="P15:U15" si="1">SUM(P19:P116)</f>
        <v>615619</v>
      </c>
      <c r="Q15" s="79">
        <f t="shared" si="1"/>
        <v>589617.99999999988</v>
      </c>
      <c r="R15" s="79">
        <f t="shared" si="1"/>
        <v>328163.30000000005</v>
      </c>
      <c r="S15" s="79">
        <f t="shared" si="1"/>
        <v>342430.10000000009</v>
      </c>
      <c r="T15" s="79">
        <f t="shared" si="1"/>
        <v>325570.70000000007</v>
      </c>
      <c r="U15" s="79">
        <f t="shared" si="1"/>
        <v>334548.00000000006</v>
      </c>
    </row>
    <row r="16" spans="1:21" x14ac:dyDescent="0.25">
      <c r="A16" s="37"/>
      <c r="B16" s="37"/>
      <c r="C16" s="55"/>
      <c r="D16" s="55"/>
      <c r="E16" s="47"/>
      <c r="I16" s="16"/>
      <c r="M16" s="16"/>
      <c r="N16" s="55"/>
      <c r="O16" s="47"/>
      <c r="P16" s="37"/>
      <c r="Q16" s="37"/>
      <c r="R16" s="37"/>
      <c r="S16" s="37"/>
      <c r="T16" s="37"/>
      <c r="U16" s="37"/>
    </row>
    <row r="17" spans="1:21" ht="51" customHeight="1" x14ac:dyDescent="0.25">
      <c r="A17" s="38"/>
      <c r="B17" s="38"/>
      <c r="C17" s="3"/>
      <c r="D17" s="3"/>
      <c r="E17" s="12"/>
      <c r="F17" s="3"/>
      <c r="G17" s="3"/>
      <c r="H17" s="3"/>
      <c r="I17" s="12"/>
      <c r="J17" s="3"/>
      <c r="K17" s="3"/>
      <c r="L17" s="3"/>
      <c r="M17" s="12"/>
      <c r="N17" s="70"/>
      <c r="O17" s="29"/>
      <c r="P17" s="38"/>
      <c r="Q17" s="38"/>
      <c r="R17" s="38"/>
      <c r="S17" s="38"/>
      <c r="T17" s="38"/>
      <c r="U17" s="38"/>
    </row>
    <row r="18" spans="1:21" x14ac:dyDescent="0.25">
      <c r="A18" s="21" t="s">
        <v>33</v>
      </c>
      <c r="B18" s="21" t="s">
        <v>0</v>
      </c>
      <c r="C18" s="80" t="s">
        <v>0</v>
      </c>
      <c r="D18" s="67"/>
      <c r="E18" s="65"/>
      <c r="F18" s="80" t="s">
        <v>0</v>
      </c>
      <c r="G18" s="67"/>
      <c r="H18" s="67"/>
      <c r="I18" s="65"/>
      <c r="J18" s="80" t="s">
        <v>0</v>
      </c>
      <c r="K18" s="67"/>
      <c r="L18" s="67"/>
      <c r="M18" s="65"/>
      <c r="N18" s="78" t="s">
        <v>0</v>
      </c>
      <c r="O18" s="29"/>
      <c r="P18" s="21" t="s">
        <v>0</v>
      </c>
      <c r="Q18" s="21" t="s">
        <v>0</v>
      </c>
      <c r="R18" s="21" t="s">
        <v>0</v>
      </c>
      <c r="S18" s="21" t="s">
        <v>0</v>
      </c>
      <c r="T18" s="21" t="s">
        <v>0</v>
      </c>
      <c r="U18" s="21" t="s">
        <v>0</v>
      </c>
    </row>
    <row r="19" spans="1:21" ht="120.75" customHeight="1" x14ac:dyDescent="0.25">
      <c r="A19" s="36" t="s">
        <v>34</v>
      </c>
      <c r="B19" s="36" t="s">
        <v>35</v>
      </c>
      <c r="C19" s="28" t="s">
        <v>36</v>
      </c>
      <c r="D19" s="81" t="s">
        <v>37</v>
      </c>
      <c r="E19" s="28" t="s">
        <v>38</v>
      </c>
      <c r="F19" s="46" t="s">
        <v>39</v>
      </c>
      <c r="G19" s="47"/>
      <c r="H19" s="7" t="s">
        <v>40</v>
      </c>
      <c r="I19" s="8" t="s">
        <v>41</v>
      </c>
      <c r="J19" s="46" t="s">
        <v>532</v>
      </c>
      <c r="K19" s="47"/>
      <c r="L19" s="10" t="s">
        <v>44</v>
      </c>
      <c r="M19" s="8" t="s">
        <v>553</v>
      </c>
      <c r="N19" s="78" t="s">
        <v>42</v>
      </c>
      <c r="O19" s="47"/>
      <c r="P19" s="79">
        <v>14230.2</v>
      </c>
      <c r="Q19" s="79">
        <v>13716.9</v>
      </c>
      <c r="R19" s="79">
        <v>14410.4</v>
      </c>
      <c r="S19" s="79">
        <v>15874</v>
      </c>
      <c r="T19" s="79">
        <v>15761.8</v>
      </c>
      <c r="U19" s="79">
        <v>14600</v>
      </c>
    </row>
    <row r="20" spans="1:21" ht="196.5" customHeight="1" x14ac:dyDescent="0.25">
      <c r="A20" s="82"/>
      <c r="B20" s="82"/>
      <c r="C20" s="28"/>
      <c r="D20" s="81"/>
      <c r="E20" s="83"/>
      <c r="F20" s="84" t="s">
        <v>551</v>
      </c>
      <c r="G20" s="85"/>
      <c r="H20" s="15" t="s">
        <v>44</v>
      </c>
      <c r="I20" s="86" t="s">
        <v>552</v>
      </c>
      <c r="J20" s="84" t="s">
        <v>554</v>
      </c>
      <c r="K20" s="85"/>
      <c r="L20" s="15" t="s">
        <v>44</v>
      </c>
      <c r="M20" s="8" t="s">
        <v>92</v>
      </c>
      <c r="N20" s="87"/>
      <c r="O20" s="47"/>
      <c r="P20" s="88"/>
      <c r="Q20" s="88"/>
      <c r="R20" s="88"/>
      <c r="S20" s="88"/>
      <c r="T20" s="88"/>
      <c r="U20" s="88"/>
    </row>
    <row r="21" spans="1:21" x14ac:dyDescent="0.25">
      <c r="A21" s="37"/>
      <c r="B21" s="37"/>
      <c r="C21" s="29"/>
      <c r="D21" s="38"/>
      <c r="E21" s="29"/>
      <c r="F21" s="28" t="s">
        <v>334</v>
      </c>
      <c r="G21" s="47"/>
      <c r="H21" s="89" t="s">
        <v>44</v>
      </c>
      <c r="I21" s="89" t="s">
        <v>571</v>
      </c>
      <c r="J21" s="28" t="s">
        <v>555</v>
      </c>
      <c r="K21" s="47"/>
      <c r="L21" s="81" t="s">
        <v>44</v>
      </c>
      <c r="M21" s="78" t="s">
        <v>556</v>
      </c>
      <c r="N21" s="55"/>
      <c r="O21" s="47"/>
      <c r="P21" s="37"/>
      <c r="Q21" s="37"/>
      <c r="R21" s="37"/>
      <c r="S21" s="37"/>
      <c r="T21" s="37"/>
      <c r="U21" s="37"/>
    </row>
    <row r="22" spans="1:21" ht="96.75" customHeight="1" x14ac:dyDescent="0.25">
      <c r="A22" s="37"/>
      <c r="B22" s="37"/>
      <c r="C22" s="28" t="s">
        <v>46</v>
      </c>
      <c r="D22" s="81" t="s">
        <v>557</v>
      </c>
      <c r="E22" s="28" t="s">
        <v>47</v>
      </c>
      <c r="F22" s="70"/>
      <c r="G22" s="29"/>
      <c r="H22" s="90"/>
      <c r="I22" s="91"/>
      <c r="J22" s="70"/>
      <c r="K22" s="29"/>
      <c r="L22" s="90"/>
      <c r="M22" s="29"/>
      <c r="N22" s="55"/>
      <c r="O22" s="47"/>
      <c r="P22" s="37"/>
      <c r="Q22" s="37"/>
      <c r="R22" s="37"/>
      <c r="S22" s="37"/>
      <c r="T22" s="37"/>
      <c r="U22" s="37"/>
    </row>
    <row r="23" spans="1:21" ht="141.75" customHeight="1" x14ac:dyDescent="0.25">
      <c r="A23" s="37"/>
      <c r="B23" s="37"/>
      <c r="C23" s="28"/>
      <c r="D23" s="81"/>
      <c r="E23" s="28"/>
      <c r="F23" s="92" t="s">
        <v>569</v>
      </c>
      <c r="G23" s="93"/>
      <c r="H23" s="94" t="s">
        <v>44</v>
      </c>
      <c r="I23" s="95" t="s">
        <v>570</v>
      </c>
      <c r="J23" s="96" t="s">
        <v>575</v>
      </c>
      <c r="K23" s="93"/>
      <c r="L23" s="94" t="s">
        <v>44</v>
      </c>
      <c r="M23" s="97" t="s">
        <v>576</v>
      </c>
      <c r="N23" s="55"/>
      <c r="O23" s="47"/>
      <c r="P23" s="37"/>
      <c r="Q23" s="37"/>
      <c r="R23" s="37"/>
      <c r="S23" s="37"/>
      <c r="T23" s="37"/>
      <c r="U23" s="37"/>
    </row>
    <row r="24" spans="1:21" ht="165.75" customHeight="1" x14ac:dyDescent="0.25">
      <c r="A24" s="38"/>
      <c r="B24" s="38"/>
      <c r="C24" s="29"/>
      <c r="D24" s="38"/>
      <c r="E24" s="29"/>
      <c r="F24" s="92" t="s">
        <v>687</v>
      </c>
      <c r="G24" s="93"/>
      <c r="H24" s="98" t="s">
        <v>44</v>
      </c>
      <c r="I24" s="99" t="s">
        <v>688</v>
      </c>
      <c r="J24" s="3"/>
      <c r="K24" s="3"/>
      <c r="L24" s="3"/>
      <c r="M24" s="12"/>
      <c r="N24" s="70"/>
      <c r="O24" s="29"/>
      <c r="P24" s="38"/>
      <c r="Q24" s="38"/>
      <c r="R24" s="38"/>
      <c r="S24" s="38"/>
      <c r="T24" s="38"/>
      <c r="U24" s="38"/>
    </row>
    <row r="25" spans="1:21" ht="222.75" customHeight="1" x14ac:dyDescent="0.25">
      <c r="A25" s="36" t="s">
        <v>48</v>
      </c>
      <c r="B25" s="36" t="s">
        <v>49</v>
      </c>
      <c r="C25" s="28" t="s">
        <v>46</v>
      </c>
      <c r="D25" s="81" t="s">
        <v>50</v>
      </c>
      <c r="E25" s="28" t="s">
        <v>47</v>
      </c>
      <c r="F25" s="57" t="s">
        <v>0</v>
      </c>
      <c r="G25" s="55"/>
      <c r="H25" s="55"/>
      <c r="I25" s="47"/>
      <c r="J25" s="100" t="s">
        <v>474</v>
      </c>
      <c r="K25" s="100"/>
      <c r="L25" s="101" t="s">
        <v>475</v>
      </c>
      <c r="M25" s="102" t="s">
        <v>476</v>
      </c>
      <c r="N25" s="78" t="s">
        <v>51</v>
      </c>
      <c r="O25" s="47"/>
      <c r="P25" s="79">
        <v>2770.3</v>
      </c>
      <c r="Q25" s="79">
        <v>1381</v>
      </c>
      <c r="R25" s="79">
        <v>2004.4</v>
      </c>
      <c r="S25" s="79">
        <v>2004.4</v>
      </c>
      <c r="T25" s="79">
        <v>2004.4</v>
      </c>
      <c r="U25" s="79">
        <v>2004.4</v>
      </c>
    </row>
    <row r="26" spans="1:21" ht="216" customHeight="1" x14ac:dyDescent="0.25">
      <c r="A26" s="37"/>
      <c r="B26" s="37"/>
      <c r="C26" s="29"/>
      <c r="D26" s="38"/>
      <c r="E26" s="29"/>
      <c r="I26" s="16"/>
      <c r="J26" s="103" t="s">
        <v>614</v>
      </c>
      <c r="K26" s="104"/>
      <c r="M26" s="101" t="s">
        <v>477</v>
      </c>
      <c r="N26" s="55"/>
      <c r="O26" s="47"/>
      <c r="P26" s="37"/>
      <c r="Q26" s="37"/>
      <c r="R26" s="37"/>
      <c r="S26" s="37"/>
      <c r="T26" s="37"/>
      <c r="U26" s="37"/>
    </row>
    <row r="27" spans="1:21" ht="174.75" customHeight="1" x14ac:dyDescent="0.25">
      <c r="A27" s="38"/>
      <c r="B27" s="38"/>
      <c r="C27" s="3"/>
      <c r="D27" s="3"/>
      <c r="E27" s="12"/>
      <c r="F27" s="3"/>
      <c r="G27" s="3"/>
      <c r="H27" s="3"/>
      <c r="I27" s="12"/>
      <c r="J27" s="105" t="s">
        <v>478</v>
      </c>
      <c r="K27" s="106"/>
      <c r="L27" s="102"/>
      <c r="M27" s="102" t="s">
        <v>479</v>
      </c>
      <c r="N27" s="70"/>
      <c r="O27" s="29"/>
      <c r="P27" s="38"/>
      <c r="Q27" s="38"/>
      <c r="R27" s="38"/>
      <c r="S27" s="38"/>
      <c r="T27" s="38"/>
      <c r="U27" s="38"/>
    </row>
    <row r="28" spans="1:21" ht="125.25" customHeight="1" x14ac:dyDescent="0.25">
      <c r="A28" s="36" t="s">
        <v>52</v>
      </c>
      <c r="B28" s="36" t="s">
        <v>53</v>
      </c>
      <c r="C28" s="28" t="s">
        <v>46</v>
      </c>
      <c r="D28" s="81" t="s">
        <v>54</v>
      </c>
      <c r="E28" s="28" t="s">
        <v>47</v>
      </c>
      <c r="F28" s="57" t="s">
        <v>0</v>
      </c>
      <c r="G28" s="55"/>
      <c r="H28" s="55"/>
      <c r="I28" s="47"/>
      <c r="J28" s="51" t="s">
        <v>480</v>
      </c>
      <c r="K28" s="51"/>
      <c r="L28" s="107"/>
      <c r="M28" s="102" t="s">
        <v>481</v>
      </c>
      <c r="N28" s="78" t="s">
        <v>55</v>
      </c>
      <c r="O28" s="47"/>
      <c r="P28" s="79">
        <v>14456.5</v>
      </c>
      <c r="Q28" s="79">
        <v>4642.3</v>
      </c>
      <c r="R28" s="79">
        <f>872</f>
        <v>872</v>
      </c>
      <c r="S28" s="79">
        <f>570+28219.7</f>
        <v>28789.7</v>
      </c>
      <c r="T28" s="79">
        <v>19908</v>
      </c>
      <c r="U28" s="79">
        <v>0</v>
      </c>
    </row>
    <row r="29" spans="1:21" ht="100.5" customHeight="1" x14ac:dyDescent="0.25">
      <c r="A29" s="82"/>
      <c r="B29" s="82"/>
      <c r="C29" s="28"/>
      <c r="D29" s="81"/>
      <c r="E29" s="28"/>
      <c r="F29" s="56"/>
      <c r="I29" s="16"/>
      <c r="J29" s="26" t="s">
        <v>616</v>
      </c>
      <c r="K29" s="27"/>
      <c r="L29" s="108"/>
      <c r="M29" s="1" t="s">
        <v>101</v>
      </c>
      <c r="N29" s="87"/>
      <c r="O29" s="47"/>
      <c r="P29" s="88"/>
      <c r="Q29" s="88"/>
      <c r="R29" s="88"/>
      <c r="S29" s="88"/>
      <c r="T29" s="88"/>
      <c r="U29" s="88"/>
    </row>
    <row r="30" spans="1:21" ht="90.75" customHeight="1" x14ac:dyDescent="0.25">
      <c r="A30" s="37"/>
      <c r="B30" s="37"/>
      <c r="C30" s="29"/>
      <c r="D30" s="38"/>
      <c r="E30" s="29"/>
      <c r="I30" s="16"/>
      <c r="J30" s="109" t="s">
        <v>663</v>
      </c>
      <c r="K30" s="104"/>
      <c r="L30" s="110"/>
      <c r="M30" s="1" t="s">
        <v>615</v>
      </c>
      <c r="N30" s="55"/>
      <c r="O30" s="47"/>
      <c r="P30" s="37"/>
      <c r="Q30" s="37"/>
      <c r="R30" s="37"/>
      <c r="S30" s="37"/>
      <c r="T30" s="37"/>
      <c r="U30" s="37"/>
    </row>
    <row r="31" spans="1:21" ht="81" customHeight="1" x14ac:dyDescent="0.25">
      <c r="A31" s="38"/>
      <c r="B31" s="38"/>
      <c r="C31" s="3"/>
      <c r="D31" s="3"/>
      <c r="E31" s="12"/>
      <c r="F31" s="3"/>
      <c r="G31" s="3"/>
      <c r="H31" s="3"/>
      <c r="I31" s="12"/>
      <c r="J31" s="109" t="s">
        <v>664</v>
      </c>
      <c r="K31" s="104"/>
      <c r="L31" s="110"/>
      <c r="M31" s="1" t="s">
        <v>463</v>
      </c>
      <c r="N31" s="70"/>
      <c r="O31" s="29"/>
      <c r="P31" s="38"/>
      <c r="Q31" s="38"/>
      <c r="R31" s="38"/>
      <c r="S31" s="38"/>
      <c r="T31" s="38"/>
      <c r="U31" s="38"/>
    </row>
    <row r="32" spans="1:21" ht="101.25" customHeight="1" x14ac:dyDescent="0.25">
      <c r="A32" s="36" t="s">
        <v>56</v>
      </c>
      <c r="B32" s="36" t="s">
        <v>57</v>
      </c>
      <c r="C32" s="28" t="s">
        <v>46</v>
      </c>
      <c r="D32" s="81" t="s">
        <v>58</v>
      </c>
      <c r="E32" s="28" t="s">
        <v>47</v>
      </c>
      <c r="F32" s="28" t="s">
        <v>59</v>
      </c>
      <c r="G32" s="29"/>
      <c r="H32" s="7" t="s">
        <v>44</v>
      </c>
      <c r="I32" s="8" t="s">
        <v>60</v>
      </c>
      <c r="J32" s="51" t="s">
        <v>482</v>
      </c>
      <c r="K32" s="51"/>
      <c r="L32" s="111"/>
      <c r="M32" s="1" t="s">
        <v>483</v>
      </c>
      <c r="N32" s="78" t="s">
        <v>61</v>
      </c>
      <c r="O32" s="47"/>
      <c r="P32" s="79">
        <v>93759.3</v>
      </c>
      <c r="Q32" s="79">
        <v>91135.1</v>
      </c>
      <c r="R32" s="79">
        <v>65728.600000000006</v>
      </c>
      <c r="S32" s="79">
        <v>73849.100000000006</v>
      </c>
      <c r="T32" s="79">
        <v>63356.3</v>
      </c>
      <c r="U32" s="79">
        <v>63359</v>
      </c>
    </row>
    <row r="33" spans="1:25" ht="104.25" customHeight="1" x14ac:dyDescent="0.25">
      <c r="A33" s="37"/>
      <c r="B33" s="37"/>
      <c r="C33" s="29"/>
      <c r="D33" s="38"/>
      <c r="E33" s="29"/>
      <c r="I33" s="16"/>
      <c r="J33" s="112" t="s">
        <v>484</v>
      </c>
      <c r="K33" s="113"/>
      <c r="L33" s="114"/>
      <c r="M33" s="115" t="s">
        <v>485</v>
      </c>
      <c r="N33" s="55"/>
      <c r="O33" s="47"/>
      <c r="P33" s="37"/>
      <c r="Q33" s="37"/>
      <c r="R33" s="37"/>
      <c r="S33" s="37"/>
      <c r="T33" s="37"/>
      <c r="U33" s="37"/>
    </row>
    <row r="34" spans="1:25" ht="238.5" customHeight="1" x14ac:dyDescent="0.25">
      <c r="A34" s="37"/>
      <c r="B34" s="37"/>
      <c r="C34" s="116" t="s">
        <v>62</v>
      </c>
      <c r="D34" s="116" t="s">
        <v>44</v>
      </c>
      <c r="E34" s="116" t="s">
        <v>63</v>
      </c>
      <c r="I34" s="16"/>
      <c r="J34" s="117" t="s">
        <v>486</v>
      </c>
      <c r="K34" s="117"/>
      <c r="L34" s="118" t="s">
        <v>487</v>
      </c>
      <c r="M34" s="118" t="s">
        <v>488</v>
      </c>
      <c r="N34" s="55"/>
      <c r="O34" s="47"/>
      <c r="P34" s="37"/>
      <c r="Q34" s="37"/>
      <c r="R34" s="37"/>
      <c r="S34" s="37"/>
      <c r="T34" s="37"/>
      <c r="U34" s="37"/>
    </row>
    <row r="35" spans="1:25" ht="120.75" customHeight="1" x14ac:dyDescent="0.25">
      <c r="A35" s="38"/>
      <c r="B35" s="38"/>
      <c r="C35" s="69"/>
      <c r="D35" s="69"/>
      <c r="E35" s="69"/>
      <c r="F35" s="3"/>
      <c r="G35" s="3"/>
      <c r="H35" s="3"/>
      <c r="I35" s="12"/>
      <c r="J35" s="51" t="s">
        <v>480</v>
      </c>
      <c r="K35" s="51"/>
      <c r="L35" s="107"/>
      <c r="M35" s="102" t="s">
        <v>481</v>
      </c>
      <c r="N35" s="70"/>
      <c r="O35" s="29"/>
      <c r="P35" s="38"/>
      <c r="Q35" s="38"/>
      <c r="R35" s="38"/>
      <c r="S35" s="38"/>
      <c r="T35" s="38"/>
      <c r="U35" s="38"/>
    </row>
    <row r="36" spans="1:25" ht="162.75" customHeight="1" x14ac:dyDescent="0.25">
      <c r="A36" s="36" t="s">
        <v>64</v>
      </c>
      <c r="B36" s="36" t="s">
        <v>65</v>
      </c>
      <c r="C36" s="119" t="s">
        <v>46</v>
      </c>
      <c r="D36" s="119" t="s">
        <v>662</v>
      </c>
      <c r="E36" s="119" t="s">
        <v>47</v>
      </c>
      <c r="F36" s="28" t="s">
        <v>66</v>
      </c>
      <c r="G36" s="29"/>
      <c r="H36" s="7" t="s">
        <v>67</v>
      </c>
      <c r="I36" s="8" t="s">
        <v>68</v>
      </c>
      <c r="J36" s="120" t="s">
        <v>489</v>
      </c>
      <c r="K36" s="121"/>
      <c r="L36" s="6" t="s">
        <v>490</v>
      </c>
      <c r="M36" s="122"/>
      <c r="N36" s="78" t="s">
        <v>69</v>
      </c>
      <c r="O36" s="47"/>
      <c r="P36" s="79">
        <v>11640</v>
      </c>
      <c r="Q36" s="79">
        <v>11403.2</v>
      </c>
      <c r="R36" s="79">
        <v>2500</v>
      </c>
      <c r="S36" s="79">
        <v>0</v>
      </c>
      <c r="T36" s="79">
        <v>0</v>
      </c>
      <c r="U36" s="79">
        <v>0</v>
      </c>
    </row>
    <row r="37" spans="1:25" ht="130.5" customHeight="1" x14ac:dyDescent="0.25">
      <c r="A37" s="37"/>
      <c r="B37" s="37"/>
      <c r="C37" s="13" t="s">
        <v>62</v>
      </c>
      <c r="D37" s="13" t="s">
        <v>44</v>
      </c>
      <c r="E37" s="13" t="s">
        <v>491</v>
      </c>
      <c r="I37" s="16"/>
      <c r="J37" s="51" t="s">
        <v>480</v>
      </c>
      <c r="K37" s="51"/>
      <c r="L37" s="107"/>
      <c r="M37" s="102" t="s">
        <v>481</v>
      </c>
      <c r="N37" s="55"/>
      <c r="O37" s="47"/>
      <c r="P37" s="37"/>
      <c r="Q37" s="37"/>
      <c r="R37" s="37"/>
      <c r="S37" s="37"/>
      <c r="T37" s="37"/>
      <c r="U37" s="37"/>
    </row>
    <row r="38" spans="1:25" ht="201" customHeight="1" x14ac:dyDescent="0.25">
      <c r="A38" s="38"/>
      <c r="B38" s="38"/>
      <c r="C38" s="13"/>
      <c r="D38" s="13"/>
      <c r="E38" s="13"/>
      <c r="F38" s="3"/>
      <c r="G38" s="3"/>
      <c r="H38" s="3"/>
      <c r="I38" s="12"/>
      <c r="J38" s="51" t="s">
        <v>492</v>
      </c>
      <c r="K38" s="51"/>
      <c r="L38" s="107"/>
      <c r="M38" s="123" t="s">
        <v>493</v>
      </c>
      <c r="N38" s="70"/>
      <c r="O38" s="29"/>
      <c r="P38" s="38"/>
      <c r="Q38" s="38"/>
      <c r="R38" s="38"/>
      <c r="S38" s="38"/>
      <c r="T38" s="38"/>
      <c r="U38" s="38"/>
    </row>
    <row r="39" spans="1:25" x14ac:dyDescent="0.25">
      <c r="A39" s="36" t="s">
        <v>70</v>
      </c>
      <c r="B39" s="36" t="s">
        <v>71</v>
      </c>
      <c r="C39" s="28" t="s">
        <v>46</v>
      </c>
      <c r="D39" s="81" t="s">
        <v>72</v>
      </c>
      <c r="E39" s="28" t="s">
        <v>47</v>
      </c>
      <c r="F39" s="124" t="s">
        <v>0</v>
      </c>
      <c r="G39" s="55"/>
      <c r="H39" s="55"/>
      <c r="I39" s="49"/>
      <c r="J39" s="41" t="s">
        <v>599</v>
      </c>
      <c r="K39" s="42"/>
      <c r="L39" s="125" t="s">
        <v>44</v>
      </c>
      <c r="M39" s="45" t="s">
        <v>600</v>
      </c>
      <c r="N39" s="78" t="s">
        <v>73</v>
      </c>
      <c r="O39" s="47"/>
      <c r="P39" s="79">
        <v>20</v>
      </c>
      <c r="Q39" s="79">
        <v>20</v>
      </c>
      <c r="R39" s="79">
        <v>10</v>
      </c>
      <c r="S39" s="79">
        <v>25</v>
      </c>
      <c r="T39" s="79">
        <v>0</v>
      </c>
      <c r="U39" s="79">
        <v>0</v>
      </c>
    </row>
    <row r="40" spans="1:25" ht="104.25" customHeight="1" x14ac:dyDescent="0.25">
      <c r="A40" s="37"/>
      <c r="B40" s="37"/>
      <c r="C40" s="29"/>
      <c r="D40" s="38"/>
      <c r="E40" s="29"/>
      <c r="F40" s="126"/>
      <c r="G40" s="127"/>
      <c r="H40" s="127"/>
      <c r="I40" s="128"/>
      <c r="J40" s="43"/>
      <c r="K40" s="44"/>
      <c r="L40" s="129"/>
      <c r="M40" s="45"/>
      <c r="N40" s="130"/>
      <c r="O40" s="131"/>
      <c r="P40" s="37"/>
      <c r="Q40" s="37"/>
      <c r="R40" s="37"/>
      <c r="S40" s="37"/>
      <c r="T40" s="37"/>
      <c r="U40" s="37"/>
      <c r="X40" s="53" t="s">
        <v>671</v>
      </c>
    </row>
    <row r="41" spans="1:25" ht="312" customHeight="1" x14ac:dyDescent="0.25">
      <c r="A41" s="21" t="s">
        <v>74</v>
      </c>
      <c r="B41" s="21" t="s">
        <v>75</v>
      </c>
      <c r="C41" s="15" t="s">
        <v>46</v>
      </c>
      <c r="D41" s="10" t="s">
        <v>76</v>
      </c>
      <c r="E41" s="15" t="s">
        <v>587</v>
      </c>
      <c r="F41" s="28" t="s">
        <v>77</v>
      </c>
      <c r="G41" s="29"/>
      <c r="H41" s="10" t="s">
        <v>44</v>
      </c>
      <c r="I41" s="15" t="s">
        <v>45</v>
      </c>
      <c r="J41" s="28" t="s">
        <v>617</v>
      </c>
      <c r="K41" s="29"/>
      <c r="L41" s="10" t="s">
        <v>44</v>
      </c>
      <c r="M41" s="8" t="s">
        <v>618</v>
      </c>
      <c r="N41" s="78" t="s">
        <v>78</v>
      </c>
      <c r="O41" s="47"/>
      <c r="P41" s="132">
        <v>1000</v>
      </c>
      <c r="Q41" s="132">
        <v>993.9</v>
      </c>
      <c r="R41" s="132">
        <v>250</v>
      </c>
      <c r="S41" s="132">
        <v>250</v>
      </c>
      <c r="T41" s="132">
        <v>250</v>
      </c>
      <c r="U41" s="132">
        <v>250</v>
      </c>
    </row>
    <row r="42" spans="1:25" ht="117.75" customHeight="1" x14ac:dyDescent="0.25">
      <c r="A42" s="133" t="s">
        <v>601</v>
      </c>
      <c r="B42" s="134">
        <v>1010</v>
      </c>
      <c r="C42" s="135" t="s">
        <v>46</v>
      </c>
      <c r="D42" s="102" t="s">
        <v>602</v>
      </c>
      <c r="E42" s="136" t="s">
        <v>47</v>
      </c>
      <c r="F42" s="3"/>
      <c r="G42" s="3"/>
      <c r="H42" s="3"/>
      <c r="I42" s="3"/>
      <c r="J42" s="137" t="s">
        <v>599</v>
      </c>
      <c r="K42" s="137"/>
      <c r="L42" s="102" t="s">
        <v>44</v>
      </c>
      <c r="M42" s="102" t="s">
        <v>600</v>
      </c>
      <c r="N42" s="138" t="s">
        <v>666</v>
      </c>
      <c r="O42" s="138"/>
      <c r="P42" s="12"/>
      <c r="Q42" s="23"/>
      <c r="R42" s="23"/>
      <c r="S42" s="139">
        <v>160</v>
      </c>
      <c r="T42" s="140">
        <v>0</v>
      </c>
      <c r="U42" s="140">
        <v>0</v>
      </c>
      <c r="X42" s="141" t="s">
        <v>671</v>
      </c>
    </row>
    <row r="43" spans="1:25" ht="232.5" customHeight="1" x14ac:dyDescent="0.25">
      <c r="A43" s="36" t="s">
        <v>79</v>
      </c>
      <c r="B43" s="36" t="s">
        <v>80</v>
      </c>
      <c r="C43" s="119" t="s">
        <v>81</v>
      </c>
      <c r="D43" s="142" t="s">
        <v>82</v>
      </c>
      <c r="E43" s="119" t="s">
        <v>83</v>
      </c>
      <c r="F43" s="28" t="s">
        <v>84</v>
      </c>
      <c r="G43" s="29"/>
      <c r="H43" s="7" t="s">
        <v>85</v>
      </c>
      <c r="I43" s="8" t="s">
        <v>86</v>
      </c>
      <c r="J43" s="143" t="s">
        <v>474</v>
      </c>
      <c r="K43" s="144"/>
      <c r="L43" s="145" t="s">
        <v>475</v>
      </c>
      <c r="M43" s="145" t="s">
        <v>494</v>
      </c>
      <c r="N43" s="78" t="s">
        <v>87</v>
      </c>
      <c r="O43" s="47"/>
      <c r="P43" s="79">
        <v>70.400000000000006</v>
      </c>
      <c r="Q43" s="79">
        <v>21.4</v>
      </c>
      <c r="R43" s="79">
        <v>125.4</v>
      </c>
      <c r="S43" s="79">
        <v>125.4</v>
      </c>
      <c r="T43" s="79">
        <v>125.4</v>
      </c>
      <c r="U43" s="79">
        <v>125.4</v>
      </c>
    </row>
    <row r="44" spans="1:25" ht="98.25" customHeight="1" x14ac:dyDescent="0.25">
      <c r="A44" s="37"/>
      <c r="B44" s="37"/>
      <c r="C44" s="15" t="s">
        <v>46</v>
      </c>
      <c r="D44" s="10" t="s">
        <v>88</v>
      </c>
      <c r="E44" s="15" t="s">
        <v>47</v>
      </c>
      <c r="I44" s="16"/>
      <c r="J44" s="146" t="s">
        <v>495</v>
      </c>
      <c r="K44" s="146"/>
      <c r="L44" s="147"/>
      <c r="M44" s="11" t="s">
        <v>499</v>
      </c>
      <c r="N44" s="55"/>
      <c r="O44" s="47"/>
      <c r="P44" s="37"/>
      <c r="Q44" s="37"/>
      <c r="R44" s="37"/>
      <c r="S44" s="37"/>
      <c r="T44" s="37"/>
      <c r="U44" s="37"/>
    </row>
    <row r="45" spans="1:25" ht="136.5" customHeight="1" x14ac:dyDescent="0.25">
      <c r="A45" s="38"/>
      <c r="B45" s="38"/>
      <c r="C45" s="15"/>
      <c r="D45" s="10"/>
      <c r="E45" s="15"/>
      <c r="F45" s="3"/>
      <c r="G45" s="3"/>
      <c r="H45" s="3"/>
      <c r="I45" s="12"/>
      <c r="J45" s="146" t="s">
        <v>496</v>
      </c>
      <c r="K45" s="146"/>
      <c r="L45" s="11" t="s">
        <v>497</v>
      </c>
      <c r="M45" s="1" t="s">
        <v>498</v>
      </c>
      <c r="N45" s="70"/>
      <c r="O45" s="29"/>
      <c r="P45" s="38"/>
      <c r="Q45" s="38"/>
      <c r="R45" s="38"/>
      <c r="S45" s="38"/>
      <c r="T45" s="38"/>
      <c r="U45" s="38"/>
    </row>
    <row r="46" spans="1:25" ht="102.75" customHeight="1" x14ac:dyDescent="0.25">
      <c r="A46" s="36" t="s">
        <v>89</v>
      </c>
      <c r="B46" s="36" t="s">
        <v>90</v>
      </c>
      <c r="C46" s="119" t="s">
        <v>91</v>
      </c>
      <c r="D46" s="119" t="s">
        <v>44</v>
      </c>
      <c r="E46" s="119" t="s">
        <v>439</v>
      </c>
      <c r="F46" s="148" t="s">
        <v>650</v>
      </c>
      <c r="G46" s="149"/>
      <c r="H46" s="10" t="s">
        <v>44</v>
      </c>
      <c r="I46" s="15" t="s">
        <v>440</v>
      </c>
      <c r="J46" s="150" t="s">
        <v>422</v>
      </c>
      <c r="K46" s="151"/>
      <c r="L46" s="10" t="s">
        <v>44</v>
      </c>
      <c r="M46" s="15" t="s">
        <v>423</v>
      </c>
      <c r="N46" s="78" t="s">
        <v>678</v>
      </c>
      <c r="O46" s="47"/>
      <c r="P46" s="79">
        <v>406536.8</v>
      </c>
      <c r="Q46" s="79">
        <v>401413.1</v>
      </c>
      <c r="R46" s="79">
        <v>219693.2</v>
      </c>
      <c r="S46" s="79">
        <v>199784.6</v>
      </c>
      <c r="T46" s="79">
        <f>197696.1+7550</f>
        <v>205246.1</v>
      </c>
      <c r="U46" s="79">
        <f>196679.4+28611.1</f>
        <v>225290.5</v>
      </c>
      <c r="W46" s="53" t="s">
        <v>471</v>
      </c>
    </row>
    <row r="47" spans="1:25" ht="122.25" customHeight="1" x14ac:dyDescent="0.25">
      <c r="A47" s="37"/>
      <c r="B47" s="37"/>
      <c r="C47" s="119" t="s">
        <v>46</v>
      </c>
      <c r="D47" s="119" t="s">
        <v>536</v>
      </c>
      <c r="E47" s="119" t="s">
        <v>47</v>
      </c>
      <c r="F47" s="148" t="s">
        <v>412</v>
      </c>
      <c r="G47" s="149"/>
      <c r="H47" s="10" t="s">
        <v>44</v>
      </c>
      <c r="I47" s="15" t="s">
        <v>110</v>
      </c>
      <c r="J47" s="148" t="s">
        <v>660</v>
      </c>
      <c r="K47" s="149"/>
      <c r="L47" s="152" t="s">
        <v>44</v>
      </c>
      <c r="M47" s="152" t="s">
        <v>424</v>
      </c>
      <c r="N47" s="55"/>
      <c r="O47" s="47"/>
      <c r="P47" s="37"/>
      <c r="Q47" s="37"/>
      <c r="R47" s="37"/>
      <c r="S47" s="37"/>
      <c r="T47" s="37"/>
      <c r="U47" s="37"/>
      <c r="W47" s="53" t="s">
        <v>472</v>
      </c>
    </row>
    <row r="48" spans="1:25" ht="97.5" customHeight="1" x14ac:dyDescent="0.25">
      <c r="A48" s="37"/>
      <c r="B48" s="37"/>
      <c r="C48" s="152"/>
      <c r="D48" s="152"/>
      <c r="E48" s="152"/>
      <c r="F48" s="148" t="s">
        <v>263</v>
      </c>
      <c r="G48" s="149"/>
      <c r="H48" s="10" t="s">
        <v>419</v>
      </c>
      <c r="I48" s="15" t="s">
        <v>421</v>
      </c>
      <c r="J48" s="153" t="s">
        <v>659</v>
      </c>
      <c r="K48" s="154"/>
      <c r="L48" s="152" t="s">
        <v>44</v>
      </c>
      <c r="M48" s="152" t="s">
        <v>436</v>
      </c>
      <c r="N48" s="55"/>
      <c r="O48" s="47"/>
      <c r="P48" s="37"/>
      <c r="Q48" s="37"/>
      <c r="R48" s="37"/>
      <c r="S48" s="37"/>
      <c r="T48" s="37"/>
      <c r="U48" s="37"/>
      <c r="W48" s="155" t="s">
        <v>473</v>
      </c>
      <c r="X48" s="155"/>
      <c r="Y48" s="156"/>
    </row>
    <row r="49" spans="1:24" ht="98.25" customHeight="1" x14ac:dyDescent="0.25">
      <c r="A49" s="37"/>
      <c r="B49" s="37"/>
      <c r="C49" s="23"/>
      <c r="D49" s="23"/>
      <c r="E49" s="23"/>
      <c r="F49" s="148" t="s">
        <v>413</v>
      </c>
      <c r="G49" s="149"/>
      <c r="H49" s="157" t="s">
        <v>420</v>
      </c>
      <c r="I49" s="15" t="s">
        <v>433</v>
      </c>
      <c r="J49" s="153" t="s">
        <v>658</v>
      </c>
      <c r="K49" s="154"/>
      <c r="L49" s="152" t="s">
        <v>44</v>
      </c>
      <c r="M49" s="152" t="s">
        <v>425</v>
      </c>
      <c r="N49" s="55"/>
      <c r="O49" s="47"/>
      <c r="P49" s="37"/>
      <c r="Q49" s="37"/>
      <c r="R49" s="37"/>
      <c r="S49" s="37"/>
      <c r="T49" s="37"/>
      <c r="U49" s="37"/>
    </row>
    <row r="50" spans="1:24" ht="166.5" customHeight="1" x14ac:dyDescent="0.25">
      <c r="A50" s="37"/>
      <c r="B50" s="37"/>
      <c r="C50" s="23"/>
      <c r="D50" s="23"/>
      <c r="E50" s="23"/>
      <c r="F50" s="28" t="s">
        <v>93</v>
      </c>
      <c r="G50" s="29"/>
      <c r="H50" s="10" t="s">
        <v>44</v>
      </c>
      <c r="I50" s="15" t="s">
        <v>94</v>
      </c>
      <c r="J50" s="153" t="s">
        <v>426</v>
      </c>
      <c r="K50" s="154"/>
      <c r="L50" s="152" t="s">
        <v>44</v>
      </c>
      <c r="M50" s="152" t="s">
        <v>427</v>
      </c>
      <c r="N50" s="55"/>
      <c r="O50" s="47"/>
      <c r="P50" s="37"/>
      <c r="Q50" s="37"/>
      <c r="R50" s="37"/>
      <c r="S50" s="37"/>
      <c r="T50" s="37"/>
      <c r="U50" s="37"/>
    </row>
    <row r="51" spans="1:24" ht="128.25" customHeight="1" x14ac:dyDescent="0.25">
      <c r="A51" s="37"/>
      <c r="B51" s="37"/>
      <c r="C51" s="23"/>
      <c r="D51" s="23"/>
      <c r="E51" s="23"/>
      <c r="F51" s="153" t="s">
        <v>414</v>
      </c>
      <c r="G51" s="154"/>
      <c r="H51" s="158" t="s">
        <v>44</v>
      </c>
      <c r="I51" s="159" t="s">
        <v>101</v>
      </c>
      <c r="J51" s="153" t="s">
        <v>432</v>
      </c>
      <c r="K51" s="154"/>
      <c r="L51" s="152" t="s">
        <v>44</v>
      </c>
      <c r="M51" s="160" t="s">
        <v>538</v>
      </c>
      <c r="N51" s="55"/>
      <c r="O51" s="47"/>
      <c r="P51" s="37"/>
      <c r="Q51" s="37"/>
      <c r="R51" s="37"/>
      <c r="S51" s="37"/>
      <c r="T51" s="37"/>
      <c r="U51" s="37"/>
    </row>
    <row r="52" spans="1:24" ht="150" customHeight="1" x14ac:dyDescent="0.25">
      <c r="A52" s="37"/>
      <c r="B52" s="37"/>
      <c r="C52" s="23"/>
      <c r="D52" s="23"/>
      <c r="E52" s="23"/>
      <c r="F52" s="161" t="s">
        <v>415</v>
      </c>
      <c r="G52" s="162"/>
      <c r="H52" s="158" t="s">
        <v>44</v>
      </c>
      <c r="I52" s="159" t="s">
        <v>434</v>
      </c>
      <c r="J52" s="153" t="s">
        <v>428</v>
      </c>
      <c r="K52" s="154"/>
      <c r="L52" s="152" t="s">
        <v>44</v>
      </c>
      <c r="M52" s="152" t="s">
        <v>539</v>
      </c>
      <c r="N52" s="55"/>
      <c r="O52" s="47"/>
      <c r="P52" s="37"/>
      <c r="Q52" s="37"/>
      <c r="R52" s="37"/>
      <c r="S52" s="37"/>
      <c r="T52" s="37"/>
      <c r="U52" s="37"/>
    </row>
    <row r="53" spans="1:24" ht="54.75" customHeight="1" x14ac:dyDescent="0.25">
      <c r="A53" s="37"/>
      <c r="B53" s="37"/>
      <c r="C53" s="23"/>
      <c r="D53" s="23"/>
      <c r="E53" s="23"/>
      <c r="F53" s="161" t="s">
        <v>416</v>
      </c>
      <c r="G53" s="162"/>
      <c r="H53" s="158" t="s">
        <v>44</v>
      </c>
      <c r="I53" s="159" t="s">
        <v>149</v>
      </c>
      <c r="J53" s="153" t="s">
        <v>429</v>
      </c>
      <c r="K53" s="154"/>
      <c r="L53" s="152" t="s">
        <v>44</v>
      </c>
      <c r="M53" s="152" t="s">
        <v>431</v>
      </c>
      <c r="N53" s="55"/>
      <c r="O53" s="47"/>
      <c r="P53" s="37"/>
      <c r="Q53" s="37"/>
      <c r="R53" s="37"/>
      <c r="S53" s="37"/>
      <c r="T53" s="37"/>
      <c r="U53" s="37"/>
    </row>
    <row r="54" spans="1:24" ht="183.75" customHeight="1" x14ac:dyDescent="0.25">
      <c r="A54" s="37"/>
      <c r="B54" s="37"/>
      <c r="C54" s="23"/>
      <c r="D54" s="23"/>
      <c r="E54" s="23"/>
      <c r="F54" s="161" t="s">
        <v>417</v>
      </c>
      <c r="G54" s="162"/>
      <c r="H54" s="158" t="s">
        <v>44</v>
      </c>
      <c r="I54" s="159" t="s">
        <v>435</v>
      </c>
      <c r="J54" s="153" t="s">
        <v>377</v>
      </c>
      <c r="K54" s="154"/>
      <c r="L54" s="152" t="s">
        <v>44</v>
      </c>
      <c r="M54" s="152" t="s">
        <v>378</v>
      </c>
      <c r="N54" s="55"/>
      <c r="O54" s="47"/>
      <c r="P54" s="37"/>
      <c r="Q54" s="37"/>
      <c r="R54" s="37"/>
      <c r="S54" s="37"/>
      <c r="T54" s="37"/>
      <c r="U54" s="37"/>
    </row>
    <row r="55" spans="1:24" ht="314.25" customHeight="1" x14ac:dyDescent="0.25">
      <c r="A55" s="37"/>
      <c r="B55" s="37"/>
      <c r="C55" s="23"/>
      <c r="D55" s="23"/>
      <c r="E55" s="23"/>
      <c r="F55" s="163" t="s">
        <v>418</v>
      </c>
      <c r="G55" s="164"/>
      <c r="H55" s="165" t="s">
        <v>44</v>
      </c>
      <c r="I55" s="19" t="s">
        <v>537</v>
      </c>
      <c r="J55" s="163" t="s">
        <v>613</v>
      </c>
      <c r="K55" s="164"/>
      <c r="L55" s="119" t="s">
        <v>44</v>
      </c>
      <c r="M55" s="119" t="s">
        <v>382</v>
      </c>
      <c r="N55" s="55"/>
      <c r="O55" s="47"/>
      <c r="P55" s="37"/>
      <c r="Q55" s="37"/>
      <c r="R55" s="37"/>
      <c r="S55" s="37"/>
      <c r="T55" s="37"/>
      <c r="U55" s="37"/>
    </row>
    <row r="56" spans="1:24" ht="148.5" customHeight="1" x14ac:dyDescent="0.25">
      <c r="A56" s="38"/>
      <c r="B56" s="38"/>
      <c r="C56" s="23"/>
      <c r="D56" s="23"/>
      <c r="E56" s="166"/>
      <c r="F56" s="167"/>
      <c r="G56" s="168"/>
      <c r="H56" s="114"/>
      <c r="I56" s="114"/>
      <c r="J56" s="51" t="s">
        <v>379</v>
      </c>
      <c r="K56" s="52"/>
      <c r="L56" s="11"/>
      <c r="M56" s="1" t="s">
        <v>676</v>
      </c>
      <c r="N56" s="70"/>
      <c r="O56" s="29"/>
      <c r="P56" s="38"/>
      <c r="Q56" s="38"/>
      <c r="R56" s="38"/>
      <c r="S56" s="38"/>
      <c r="T56" s="38"/>
      <c r="U56" s="38"/>
      <c r="X56" s="141" t="s">
        <v>677</v>
      </c>
    </row>
    <row r="57" spans="1:24" ht="150" customHeight="1" x14ac:dyDescent="0.25">
      <c r="A57" s="21" t="s">
        <v>96</v>
      </c>
      <c r="B57" s="21" t="s">
        <v>97</v>
      </c>
      <c r="C57" s="15" t="s">
        <v>46</v>
      </c>
      <c r="D57" s="10" t="s">
        <v>98</v>
      </c>
      <c r="E57" s="15" t="s">
        <v>47</v>
      </c>
      <c r="F57" s="28" t="s">
        <v>99</v>
      </c>
      <c r="G57" s="29"/>
      <c r="H57" s="7" t="s">
        <v>100</v>
      </c>
      <c r="I57" s="8" t="s">
        <v>101</v>
      </c>
      <c r="J57" s="28" t="s">
        <v>603</v>
      </c>
      <c r="K57" s="29"/>
      <c r="L57" s="10" t="s">
        <v>605</v>
      </c>
      <c r="M57" s="8" t="s">
        <v>604</v>
      </c>
      <c r="N57" s="169" t="s">
        <v>102</v>
      </c>
      <c r="O57" s="170"/>
      <c r="P57" s="132">
        <v>1768.2</v>
      </c>
      <c r="Q57" s="132">
        <v>1768.2</v>
      </c>
      <c r="R57" s="132">
        <v>1854.7</v>
      </c>
      <c r="S57" s="132">
        <v>1957</v>
      </c>
      <c r="T57" s="132">
        <v>1979.7</v>
      </c>
      <c r="U57" s="132">
        <v>1979.7</v>
      </c>
      <c r="X57" s="141" t="s">
        <v>672</v>
      </c>
    </row>
    <row r="58" spans="1:24" ht="124.5" customHeight="1" x14ac:dyDescent="0.25">
      <c r="A58" s="36" t="s">
        <v>103</v>
      </c>
      <c r="B58" s="36" t="s">
        <v>104</v>
      </c>
      <c r="C58" s="28" t="s">
        <v>105</v>
      </c>
      <c r="D58" s="81" t="s">
        <v>383</v>
      </c>
      <c r="E58" s="28" t="s">
        <v>629</v>
      </c>
      <c r="F58" s="28" t="s">
        <v>107</v>
      </c>
      <c r="G58" s="29"/>
      <c r="H58" s="7" t="s">
        <v>386</v>
      </c>
      <c r="I58" s="8" t="s">
        <v>108</v>
      </c>
      <c r="J58" s="28" t="s">
        <v>375</v>
      </c>
      <c r="K58" s="29"/>
      <c r="L58" s="1"/>
      <c r="M58" s="1" t="s">
        <v>376</v>
      </c>
      <c r="N58" s="171" t="s">
        <v>109</v>
      </c>
      <c r="O58" s="172"/>
      <c r="P58" s="79">
        <v>4443.6000000000004</v>
      </c>
      <c r="Q58" s="79">
        <v>4443.6000000000004</v>
      </c>
      <c r="R58" s="79">
        <v>4412</v>
      </c>
      <c r="S58" s="79">
        <v>5425.5</v>
      </c>
      <c r="T58" s="79">
        <v>5865.9</v>
      </c>
      <c r="U58" s="79">
        <v>5865.9</v>
      </c>
    </row>
    <row r="59" spans="1:24" ht="102" customHeight="1" x14ac:dyDescent="0.25">
      <c r="A59" s="37"/>
      <c r="B59" s="37"/>
      <c r="C59" s="29"/>
      <c r="D59" s="38"/>
      <c r="E59" s="29"/>
      <c r="F59" s="28" t="s">
        <v>631</v>
      </c>
      <c r="G59" s="47"/>
      <c r="H59" s="173" t="s">
        <v>44</v>
      </c>
      <c r="I59" s="78" t="s">
        <v>110</v>
      </c>
      <c r="J59" s="28" t="s">
        <v>377</v>
      </c>
      <c r="K59" s="29"/>
      <c r="L59" s="1"/>
      <c r="M59" s="1" t="s">
        <v>579</v>
      </c>
      <c r="N59" s="174"/>
      <c r="O59" s="47"/>
      <c r="P59" s="37"/>
      <c r="Q59" s="37"/>
      <c r="R59" s="37"/>
      <c r="S59" s="37"/>
      <c r="T59" s="37"/>
      <c r="U59" s="37"/>
    </row>
    <row r="60" spans="1:24" ht="143.25" customHeight="1" x14ac:dyDescent="0.25">
      <c r="A60" s="37"/>
      <c r="B60" s="37"/>
      <c r="C60" s="119" t="s">
        <v>111</v>
      </c>
      <c r="D60" s="119" t="s">
        <v>384</v>
      </c>
      <c r="E60" s="175" t="s">
        <v>112</v>
      </c>
      <c r="F60" s="70"/>
      <c r="G60" s="29"/>
      <c r="H60" s="38"/>
      <c r="I60" s="29"/>
      <c r="J60" s="28" t="s">
        <v>636</v>
      </c>
      <c r="K60" s="29"/>
      <c r="L60" s="1"/>
      <c r="M60" s="1" t="s">
        <v>635</v>
      </c>
      <c r="N60" s="174"/>
      <c r="O60" s="47"/>
      <c r="P60" s="37"/>
      <c r="Q60" s="37"/>
      <c r="R60" s="37"/>
      <c r="S60" s="37"/>
      <c r="T60" s="37"/>
      <c r="U60" s="37"/>
    </row>
    <row r="61" spans="1:24" ht="143.25" customHeight="1" x14ac:dyDescent="0.25">
      <c r="A61" s="37"/>
      <c r="B61" s="37"/>
      <c r="C61" s="119" t="s">
        <v>46</v>
      </c>
      <c r="D61" s="119" t="s">
        <v>115</v>
      </c>
      <c r="E61" s="119" t="s">
        <v>47</v>
      </c>
      <c r="F61" s="176" t="s">
        <v>113</v>
      </c>
      <c r="G61" s="177"/>
      <c r="H61" s="119" t="s">
        <v>385</v>
      </c>
      <c r="I61" s="119" t="s">
        <v>114</v>
      </c>
      <c r="J61" s="28" t="s">
        <v>379</v>
      </c>
      <c r="K61" s="29"/>
      <c r="L61" s="1"/>
      <c r="M61" s="1" t="s">
        <v>676</v>
      </c>
      <c r="N61" s="174"/>
      <c r="O61" s="47"/>
      <c r="P61" s="37"/>
      <c r="Q61" s="37"/>
      <c r="R61" s="37"/>
      <c r="S61" s="37"/>
      <c r="T61" s="37"/>
      <c r="U61" s="37"/>
    </row>
    <row r="62" spans="1:24" ht="143.25" customHeight="1" x14ac:dyDescent="0.25">
      <c r="A62" s="37"/>
      <c r="B62" s="37"/>
      <c r="C62" s="4" t="s">
        <v>120</v>
      </c>
      <c r="D62" s="4" t="s">
        <v>387</v>
      </c>
      <c r="E62" s="5" t="s">
        <v>122</v>
      </c>
      <c r="F62" s="178"/>
      <c r="G62" s="179"/>
      <c r="H62" s="178"/>
      <c r="I62" s="178"/>
      <c r="J62" s="28" t="s">
        <v>674</v>
      </c>
      <c r="K62" s="29"/>
      <c r="L62" s="1"/>
      <c r="M62" s="1" t="s">
        <v>675</v>
      </c>
      <c r="N62" s="174"/>
      <c r="O62" s="47"/>
      <c r="P62" s="37"/>
      <c r="Q62" s="37"/>
      <c r="R62" s="37"/>
      <c r="S62" s="37"/>
      <c r="T62" s="37"/>
      <c r="U62" s="37"/>
    </row>
    <row r="63" spans="1:24" ht="138.75" customHeight="1" x14ac:dyDescent="0.25">
      <c r="A63" s="37"/>
      <c r="B63" s="37"/>
      <c r="F63" s="180"/>
      <c r="G63" s="181"/>
      <c r="H63" s="182"/>
      <c r="I63" s="181"/>
      <c r="J63" s="28" t="s">
        <v>380</v>
      </c>
      <c r="K63" s="29"/>
      <c r="L63" s="1"/>
      <c r="M63" s="1" t="s">
        <v>178</v>
      </c>
      <c r="N63" s="174"/>
      <c r="O63" s="47"/>
      <c r="P63" s="37"/>
      <c r="Q63" s="37"/>
      <c r="R63" s="37"/>
      <c r="S63" s="37"/>
      <c r="T63" s="37"/>
      <c r="U63" s="37"/>
    </row>
    <row r="64" spans="1:24" ht="141.75" customHeight="1" x14ac:dyDescent="0.25">
      <c r="A64" s="37"/>
      <c r="B64" s="37"/>
      <c r="C64" s="183"/>
      <c r="D64" s="184"/>
      <c r="E64" s="185"/>
      <c r="F64" s="186"/>
      <c r="G64" s="187"/>
      <c r="H64" s="23"/>
      <c r="I64" s="23"/>
      <c r="J64" s="46" t="s">
        <v>381</v>
      </c>
      <c r="K64" s="47"/>
      <c r="L64" s="6"/>
      <c r="M64" s="6" t="s">
        <v>382</v>
      </c>
      <c r="N64" s="188"/>
      <c r="O64" s="131"/>
      <c r="P64" s="37"/>
      <c r="Q64" s="37"/>
      <c r="R64" s="37"/>
      <c r="S64" s="37"/>
      <c r="T64" s="37"/>
      <c r="U64" s="37"/>
    </row>
    <row r="65" spans="1:24" ht="143.25" customHeight="1" x14ac:dyDescent="0.25">
      <c r="A65" s="36" t="s">
        <v>116</v>
      </c>
      <c r="B65" s="36" t="s">
        <v>117</v>
      </c>
      <c r="C65" s="28" t="s">
        <v>105</v>
      </c>
      <c r="D65" s="81" t="s">
        <v>388</v>
      </c>
      <c r="E65" s="28" t="s">
        <v>629</v>
      </c>
      <c r="F65" s="28" t="s">
        <v>107</v>
      </c>
      <c r="G65" s="29"/>
      <c r="H65" s="7" t="s">
        <v>386</v>
      </c>
      <c r="I65" s="8" t="s">
        <v>108</v>
      </c>
      <c r="J65" s="26" t="s">
        <v>381</v>
      </c>
      <c r="K65" s="27"/>
      <c r="L65" s="1"/>
      <c r="M65" s="1" t="s">
        <v>382</v>
      </c>
      <c r="N65" s="171" t="s">
        <v>118</v>
      </c>
      <c r="O65" s="172"/>
      <c r="P65" s="79">
        <v>4873.3999999999996</v>
      </c>
      <c r="Q65" s="79">
        <v>4873</v>
      </c>
      <c r="R65" s="79">
        <v>3320.2</v>
      </c>
      <c r="S65" s="79">
        <v>5144.8999999999996</v>
      </c>
      <c r="T65" s="79">
        <v>5041.8</v>
      </c>
      <c r="U65" s="79">
        <v>5041.8</v>
      </c>
    </row>
    <row r="66" spans="1:24" ht="141.75" customHeight="1" x14ac:dyDescent="0.25">
      <c r="A66" s="37"/>
      <c r="B66" s="37"/>
      <c r="C66" s="29"/>
      <c r="D66" s="38"/>
      <c r="E66" s="29"/>
      <c r="F66" s="28" t="s">
        <v>99</v>
      </c>
      <c r="G66" s="47"/>
      <c r="H66" s="173" t="s">
        <v>119</v>
      </c>
      <c r="I66" s="78" t="s">
        <v>101</v>
      </c>
      <c r="J66" s="26" t="s">
        <v>375</v>
      </c>
      <c r="K66" s="27"/>
      <c r="L66" s="1"/>
      <c r="M66" s="1" t="s">
        <v>376</v>
      </c>
      <c r="N66" s="174"/>
      <c r="O66" s="47"/>
      <c r="P66" s="37"/>
      <c r="Q66" s="37"/>
      <c r="R66" s="37"/>
      <c r="S66" s="37"/>
      <c r="T66" s="37"/>
      <c r="U66" s="37"/>
    </row>
    <row r="67" spans="1:24" ht="97.5" customHeight="1" x14ac:dyDescent="0.25">
      <c r="A67" s="37"/>
      <c r="B67" s="37"/>
      <c r="C67" s="28" t="s">
        <v>120</v>
      </c>
      <c r="D67" s="81" t="s">
        <v>121</v>
      </c>
      <c r="E67" s="28" t="s">
        <v>122</v>
      </c>
      <c r="F67" s="70"/>
      <c r="G67" s="29"/>
      <c r="H67" s="38"/>
      <c r="I67" s="29"/>
      <c r="J67" s="28" t="s">
        <v>377</v>
      </c>
      <c r="K67" s="29"/>
      <c r="L67" s="1"/>
      <c r="M67" s="1" t="s">
        <v>579</v>
      </c>
      <c r="N67" s="174"/>
      <c r="O67" s="47"/>
      <c r="P67" s="37"/>
      <c r="Q67" s="37"/>
      <c r="R67" s="37"/>
      <c r="S67" s="37"/>
      <c r="T67" s="37"/>
      <c r="U67" s="37"/>
    </row>
    <row r="68" spans="1:24" ht="86.25" customHeight="1" x14ac:dyDescent="0.25">
      <c r="A68" s="37"/>
      <c r="B68" s="37"/>
      <c r="C68" s="29"/>
      <c r="D68" s="38"/>
      <c r="E68" s="29"/>
      <c r="F68" s="28" t="s">
        <v>631</v>
      </c>
      <c r="G68" s="47"/>
      <c r="H68" s="173" t="s">
        <v>44</v>
      </c>
      <c r="I68" s="78" t="s">
        <v>110</v>
      </c>
      <c r="J68" s="28" t="s">
        <v>636</v>
      </c>
      <c r="K68" s="29"/>
      <c r="L68" s="1"/>
      <c r="M68" s="1" t="s">
        <v>635</v>
      </c>
      <c r="N68" s="174"/>
      <c r="O68" s="47"/>
      <c r="P68" s="37"/>
      <c r="Q68" s="37"/>
      <c r="R68" s="37"/>
      <c r="S68" s="37"/>
      <c r="T68" s="37"/>
      <c r="U68" s="37"/>
    </row>
    <row r="69" spans="1:24" ht="147" customHeight="1" x14ac:dyDescent="0.25">
      <c r="A69" s="37"/>
      <c r="B69" s="37"/>
      <c r="C69" s="15" t="s">
        <v>46</v>
      </c>
      <c r="D69" s="10" t="s">
        <v>123</v>
      </c>
      <c r="E69" s="15" t="s">
        <v>47</v>
      </c>
      <c r="F69" s="70"/>
      <c r="G69" s="29"/>
      <c r="H69" s="38"/>
      <c r="I69" s="29"/>
      <c r="J69" s="28" t="s">
        <v>379</v>
      </c>
      <c r="K69" s="29"/>
      <c r="L69" s="1"/>
      <c r="M69" s="1" t="s">
        <v>676</v>
      </c>
      <c r="N69" s="188"/>
      <c r="O69" s="131"/>
      <c r="P69" s="37"/>
      <c r="Q69" s="37"/>
      <c r="R69" s="37"/>
      <c r="S69" s="37"/>
      <c r="T69" s="37"/>
      <c r="U69" s="37"/>
    </row>
    <row r="70" spans="1:24" ht="147" customHeight="1" x14ac:dyDescent="0.25">
      <c r="A70" s="22"/>
      <c r="B70" s="22"/>
      <c r="C70" s="15"/>
      <c r="D70" s="10"/>
      <c r="E70" s="15"/>
      <c r="F70" s="3"/>
      <c r="G70" s="12"/>
      <c r="H70" s="23"/>
      <c r="I70" s="12"/>
      <c r="J70" s="28" t="s">
        <v>674</v>
      </c>
      <c r="K70" s="29"/>
      <c r="L70" s="1"/>
      <c r="M70" s="1" t="s">
        <v>675</v>
      </c>
      <c r="O70" s="16"/>
      <c r="P70" s="22"/>
      <c r="Q70" s="22"/>
      <c r="R70" s="22"/>
      <c r="S70" s="22"/>
      <c r="T70" s="22"/>
      <c r="U70" s="22"/>
    </row>
    <row r="71" spans="1:24" ht="87.75" customHeight="1" x14ac:dyDescent="0.25">
      <c r="A71" s="36" t="s">
        <v>124</v>
      </c>
      <c r="B71" s="36" t="s">
        <v>125</v>
      </c>
      <c r="C71" s="28" t="s">
        <v>105</v>
      </c>
      <c r="D71" s="81" t="s">
        <v>670</v>
      </c>
      <c r="E71" s="28" t="s">
        <v>629</v>
      </c>
      <c r="F71" s="28" t="s">
        <v>99</v>
      </c>
      <c r="G71" s="29"/>
      <c r="H71" s="7" t="s">
        <v>119</v>
      </c>
      <c r="I71" s="8" t="s">
        <v>101</v>
      </c>
      <c r="J71" s="30" t="s">
        <v>389</v>
      </c>
      <c r="K71" s="31"/>
      <c r="L71" s="1"/>
      <c r="M71" s="1" t="s">
        <v>390</v>
      </c>
      <c r="N71" s="78" t="s">
        <v>126</v>
      </c>
      <c r="O71" s="47"/>
      <c r="P71" s="79">
        <v>449.6</v>
      </c>
      <c r="Q71" s="79">
        <v>449.6</v>
      </c>
      <c r="R71" s="79">
        <v>0</v>
      </c>
      <c r="S71" s="79"/>
      <c r="T71" s="79"/>
      <c r="U71" s="79"/>
    </row>
    <row r="72" spans="1:24" ht="103.5" customHeight="1" x14ac:dyDescent="0.25">
      <c r="A72" s="37"/>
      <c r="B72" s="37"/>
      <c r="C72" s="29"/>
      <c r="D72" s="38"/>
      <c r="E72" s="29"/>
      <c r="I72" s="16"/>
      <c r="J72" s="30" t="s">
        <v>391</v>
      </c>
      <c r="K72" s="31"/>
      <c r="L72" s="1"/>
      <c r="M72" s="1" t="s">
        <v>392</v>
      </c>
      <c r="N72" s="55"/>
      <c r="O72" s="47"/>
      <c r="P72" s="37"/>
      <c r="Q72" s="37"/>
      <c r="R72" s="37"/>
      <c r="S72" s="37"/>
      <c r="T72" s="37"/>
      <c r="U72" s="37"/>
    </row>
    <row r="73" spans="1:24" ht="99" customHeight="1" x14ac:dyDescent="0.25">
      <c r="A73" s="37"/>
      <c r="B73" s="37"/>
      <c r="C73" s="15" t="s">
        <v>46</v>
      </c>
      <c r="D73" s="10" t="s">
        <v>127</v>
      </c>
      <c r="E73" s="15" t="s">
        <v>47</v>
      </c>
      <c r="I73" s="16"/>
      <c r="J73" s="30" t="s">
        <v>377</v>
      </c>
      <c r="K73" s="31"/>
      <c r="L73" s="1"/>
      <c r="M73" s="1" t="s">
        <v>579</v>
      </c>
      <c r="N73" s="55"/>
      <c r="O73" s="47"/>
      <c r="P73" s="37"/>
      <c r="Q73" s="37"/>
      <c r="R73" s="37"/>
      <c r="S73" s="37"/>
      <c r="T73" s="37"/>
      <c r="U73" s="37"/>
    </row>
    <row r="74" spans="1:24" ht="132.75" customHeight="1" x14ac:dyDescent="0.25">
      <c r="A74" s="37"/>
      <c r="B74" s="37"/>
      <c r="C74" s="12"/>
      <c r="D74" s="23"/>
      <c r="E74" s="12"/>
      <c r="F74" s="126"/>
      <c r="G74" s="127"/>
      <c r="H74" s="127"/>
      <c r="I74" s="189"/>
      <c r="J74" s="32" t="s">
        <v>393</v>
      </c>
      <c r="K74" s="33"/>
      <c r="L74" s="6"/>
      <c r="M74" s="6" t="s">
        <v>394</v>
      </c>
      <c r="N74" s="55"/>
      <c r="O74" s="47"/>
      <c r="P74" s="37"/>
      <c r="Q74" s="37"/>
      <c r="R74" s="37"/>
      <c r="S74" s="37"/>
      <c r="T74" s="37"/>
      <c r="U74" s="37"/>
    </row>
    <row r="75" spans="1:24" x14ac:dyDescent="0.25">
      <c r="A75" s="36" t="s">
        <v>128</v>
      </c>
      <c r="B75" s="36" t="s">
        <v>129</v>
      </c>
      <c r="C75" s="28" t="s">
        <v>46</v>
      </c>
      <c r="D75" s="81" t="s">
        <v>130</v>
      </c>
      <c r="E75" s="28" t="s">
        <v>47</v>
      </c>
      <c r="F75" s="57" t="s">
        <v>0</v>
      </c>
      <c r="G75" s="55"/>
      <c r="H75" s="55"/>
      <c r="I75" s="49"/>
      <c r="J75" s="41" t="s">
        <v>599</v>
      </c>
      <c r="K75" s="42"/>
      <c r="L75" s="39" t="s">
        <v>44</v>
      </c>
      <c r="M75" s="138" t="s">
        <v>600</v>
      </c>
      <c r="N75" s="63" t="s">
        <v>131</v>
      </c>
      <c r="O75" s="52"/>
      <c r="P75" s="190">
        <v>5104.1000000000004</v>
      </c>
      <c r="Q75" s="79">
        <v>5104.1000000000004</v>
      </c>
      <c r="R75" s="79">
        <v>5274.5</v>
      </c>
      <c r="S75" s="79">
        <f>35+5424.7</f>
        <v>5459.7</v>
      </c>
      <c r="T75" s="79">
        <v>5272</v>
      </c>
      <c r="U75" s="79">
        <v>5272</v>
      </c>
      <c r="W75" s="53" t="s">
        <v>534</v>
      </c>
    </row>
    <row r="76" spans="1:24" ht="102.75" customHeight="1" x14ac:dyDescent="0.25">
      <c r="A76" s="37"/>
      <c r="B76" s="37"/>
      <c r="C76" s="29"/>
      <c r="D76" s="38"/>
      <c r="E76" s="29"/>
      <c r="I76" s="17"/>
      <c r="J76" s="43"/>
      <c r="K76" s="44"/>
      <c r="L76" s="40"/>
      <c r="M76" s="138"/>
      <c r="N76" s="191"/>
      <c r="O76" s="52"/>
      <c r="P76" s="47"/>
      <c r="Q76" s="37"/>
      <c r="R76" s="37"/>
      <c r="S76" s="37"/>
      <c r="T76" s="37"/>
      <c r="U76" s="37"/>
      <c r="W76" s="53" t="s">
        <v>608</v>
      </c>
      <c r="X76" s="141"/>
    </row>
    <row r="77" spans="1:24" ht="146.25" customHeight="1" x14ac:dyDescent="0.25">
      <c r="A77" s="38"/>
      <c r="B77" s="38"/>
      <c r="C77" s="15" t="s">
        <v>132</v>
      </c>
      <c r="D77" s="10" t="s">
        <v>133</v>
      </c>
      <c r="E77" s="15" t="s">
        <v>134</v>
      </c>
      <c r="F77" s="3"/>
      <c r="G77" s="3"/>
      <c r="H77" s="3"/>
      <c r="I77" s="3"/>
      <c r="J77" s="105" t="s">
        <v>603</v>
      </c>
      <c r="K77" s="106"/>
      <c r="L77" s="102" t="s">
        <v>605</v>
      </c>
      <c r="M77" s="102" t="s">
        <v>604</v>
      </c>
      <c r="N77" s="52"/>
      <c r="O77" s="52"/>
      <c r="P77" s="29"/>
      <c r="Q77" s="38"/>
      <c r="R77" s="38"/>
      <c r="S77" s="38"/>
      <c r="T77" s="38"/>
      <c r="U77" s="38"/>
    </row>
    <row r="78" spans="1:24" x14ac:dyDescent="0.25">
      <c r="A78" s="36" t="s">
        <v>135</v>
      </c>
      <c r="B78" s="36" t="s">
        <v>136</v>
      </c>
      <c r="C78" s="28" t="s">
        <v>46</v>
      </c>
      <c r="D78" s="81" t="s">
        <v>137</v>
      </c>
      <c r="E78" s="28" t="s">
        <v>47</v>
      </c>
      <c r="F78" s="57" t="s">
        <v>0</v>
      </c>
      <c r="G78" s="55"/>
      <c r="H78" s="55"/>
      <c r="I78" s="49"/>
      <c r="J78" s="41" t="s">
        <v>599</v>
      </c>
      <c r="K78" s="42"/>
      <c r="L78" s="39" t="s">
        <v>44</v>
      </c>
      <c r="M78" s="138" t="s">
        <v>600</v>
      </c>
      <c r="N78" s="78" t="s">
        <v>138</v>
      </c>
      <c r="O78" s="47"/>
      <c r="P78" s="79">
        <v>10</v>
      </c>
      <c r="Q78" s="79">
        <v>10</v>
      </c>
      <c r="R78" s="79">
        <v>10</v>
      </c>
      <c r="S78" s="79">
        <v>10</v>
      </c>
      <c r="T78" s="79">
        <v>0</v>
      </c>
      <c r="U78" s="79">
        <v>0</v>
      </c>
    </row>
    <row r="79" spans="1:24" ht="52.5" customHeight="1" x14ac:dyDescent="0.25">
      <c r="A79" s="37"/>
      <c r="B79" s="37"/>
      <c r="C79" s="29"/>
      <c r="D79" s="38"/>
      <c r="E79" s="29"/>
      <c r="I79" s="17"/>
      <c r="J79" s="192"/>
      <c r="K79" s="193"/>
      <c r="L79" s="194"/>
      <c r="M79" s="138"/>
      <c r="N79" s="55"/>
      <c r="O79" s="47"/>
      <c r="P79" s="37"/>
      <c r="Q79" s="37"/>
      <c r="R79" s="37"/>
      <c r="S79" s="37"/>
      <c r="T79" s="37"/>
      <c r="U79" s="37"/>
    </row>
    <row r="80" spans="1:24" ht="42.75" customHeight="1" x14ac:dyDescent="0.25">
      <c r="A80" s="38"/>
      <c r="B80" s="38"/>
      <c r="C80" s="3"/>
      <c r="D80" s="3"/>
      <c r="E80" s="12"/>
      <c r="F80" s="3"/>
      <c r="G80" s="3"/>
      <c r="H80" s="3"/>
      <c r="I80" s="3"/>
      <c r="J80" s="43"/>
      <c r="K80" s="44"/>
      <c r="L80" s="40"/>
      <c r="M80" s="138"/>
      <c r="N80" s="70"/>
      <c r="O80" s="29"/>
      <c r="P80" s="38"/>
      <c r="Q80" s="38"/>
      <c r="R80" s="38"/>
      <c r="S80" s="38"/>
      <c r="T80" s="38"/>
      <c r="U80" s="38"/>
    </row>
    <row r="81" spans="1:24" ht="270" customHeight="1" x14ac:dyDescent="0.25">
      <c r="A81" s="36" t="s">
        <v>139</v>
      </c>
      <c r="B81" s="36" t="s">
        <v>140</v>
      </c>
      <c r="C81" s="28" t="s">
        <v>141</v>
      </c>
      <c r="D81" s="81" t="s">
        <v>44</v>
      </c>
      <c r="E81" s="28" t="s">
        <v>640</v>
      </c>
      <c r="F81" s="28" t="s">
        <v>142</v>
      </c>
      <c r="G81" s="29"/>
      <c r="H81" s="7" t="s">
        <v>44</v>
      </c>
      <c r="I81" s="8" t="s">
        <v>503</v>
      </c>
      <c r="J81" s="50" t="s">
        <v>668</v>
      </c>
      <c r="K81" s="29"/>
      <c r="L81" s="10" t="s">
        <v>44</v>
      </c>
      <c r="M81" s="8" t="s">
        <v>512</v>
      </c>
      <c r="N81" s="78" t="s">
        <v>143</v>
      </c>
      <c r="O81" s="47"/>
      <c r="P81" s="79">
        <v>22608.799999999999</v>
      </c>
      <c r="Q81" s="79">
        <v>19433.8</v>
      </c>
      <c r="R81" s="79">
        <v>4450</v>
      </c>
      <c r="S81" s="79">
        <v>1215.3</v>
      </c>
      <c r="T81" s="79"/>
      <c r="U81" s="79"/>
    </row>
    <row r="82" spans="1:24" x14ac:dyDescent="0.25">
      <c r="A82" s="37"/>
      <c r="B82" s="37"/>
      <c r="C82" s="29"/>
      <c r="D82" s="38"/>
      <c r="E82" s="29"/>
      <c r="F82" s="28" t="s">
        <v>144</v>
      </c>
      <c r="G82" s="47"/>
      <c r="H82" s="173" t="s">
        <v>44</v>
      </c>
      <c r="I82" s="78" t="s">
        <v>504</v>
      </c>
      <c r="J82" s="28" t="s">
        <v>641</v>
      </c>
      <c r="K82" s="47"/>
      <c r="L82" s="89" t="s">
        <v>44</v>
      </c>
      <c r="M82" s="78" t="s">
        <v>513</v>
      </c>
      <c r="N82" s="55"/>
      <c r="O82" s="47"/>
      <c r="P82" s="37"/>
      <c r="Q82" s="37"/>
      <c r="R82" s="37"/>
      <c r="S82" s="37"/>
      <c r="T82" s="37"/>
      <c r="U82" s="37"/>
    </row>
    <row r="83" spans="1:24" ht="141.75" customHeight="1" x14ac:dyDescent="0.25">
      <c r="A83" s="37"/>
      <c r="B83" s="37"/>
      <c r="C83" s="28" t="s">
        <v>145</v>
      </c>
      <c r="D83" s="81" t="s">
        <v>44</v>
      </c>
      <c r="E83" s="28" t="s">
        <v>146</v>
      </c>
      <c r="F83" s="70"/>
      <c r="G83" s="29"/>
      <c r="H83" s="38"/>
      <c r="I83" s="29"/>
      <c r="J83" s="70"/>
      <c r="K83" s="29"/>
      <c r="L83" s="90"/>
      <c r="M83" s="29"/>
      <c r="N83" s="55"/>
      <c r="O83" s="47"/>
      <c r="P83" s="37"/>
      <c r="Q83" s="37"/>
      <c r="R83" s="37"/>
      <c r="S83" s="37"/>
      <c r="T83" s="37"/>
      <c r="U83" s="37"/>
    </row>
    <row r="84" spans="1:24" ht="29.25" customHeight="1" x14ac:dyDescent="0.25">
      <c r="A84" s="37"/>
      <c r="B84" s="37"/>
      <c r="C84" s="29"/>
      <c r="D84" s="38"/>
      <c r="E84" s="29"/>
      <c r="F84" s="28" t="s">
        <v>147</v>
      </c>
      <c r="G84" s="47"/>
      <c r="H84" s="173" t="s">
        <v>148</v>
      </c>
      <c r="I84" s="78" t="s">
        <v>149</v>
      </c>
      <c r="J84" s="28" t="s">
        <v>669</v>
      </c>
      <c r="K84" s="47"/>
      <c r="L84" s="89" t="s">
        <v>44</v>
      </c>
      <c r="M84" s="78" t="s">
        <v>514</v>
      </c>
      <c r="N84" s="55"/>
      <c r="O84" s="47"/>
      <c r="P84" s="37"/>
      <c r="Q84" s="37"/>
      <c r="R84" s="37"/>
      <c r="S84" s="37"/>
      <c r="T84" s="37"/>
      <c r="U84" s="37"/>
    </row>
    <row r="85" spans="1:24" ht="82.5" customHeight="1" x14ac:dyDescent="0.25">
      <c r="A85" s="37"/>
      <c r="B85" s="37"/>
      <c r="C85" s="119" t="s">
        <v>46</v>
      </c>
      <c r="D85" s="119" t="s">
        <v>500</v>
      </c>
      <c r="E85" s="119" t="s">
        <v>47</v>
      </c>
      <c r="F85" s="49"/>
      <c r="G85" s="47"/>
      <c r="H85" s="37"/>
      <c r="I85" s="47"/>
      <c r="J85" s="49"/>
      <c r="K85" s="47"/>
      <c r="L85" s="195"/>
      <c r="M85" s="47"/>
      <c r="N85" s="55"/>
      <c r="O85" s="47"/>
      <c r="P85" s="37"/>
      <c r="Q85" s="37"/>
      <c r="R85" s="37"/>
      <c r="S85" s="37"/>
      <c r="T85" s="37"/>
      <c r="U85" s="37"/>
    </row>
    <row r="86" spans="1:24" ht="132.75" customHeight="1" x14ac:dyDescent="0.25">
      <c r="A86" s="37"/>
      <c r="B86" s="196"/>
      <c r="C86" s="197"/>
      <c r="D86" s="197"/>
      <c r="E86" s="197"/>
      <c r="F86" s="198"/>
      <c r="G86" s="199"/>
      <c r="H86" s="14"/>
      <c r="I86" s="14"/>
      <c r="J86" s="105" t="s">
        <v>646</v>
      </c>
      <c r="K86" s="106"/>
      <c r="L86" s="200" t="s">
        <v>44</v>
      </c>
      <c r="M86" s="102" t="s">
        <v>647</v>
      </c>
      <c r="N86" s="55"/>
      <c r="O86" s="47"/>
      <c r="P86" s="37"/>
      <c r="Q86" s="37"/>
      <c r="R86" s="37"/>
      <c r="S86" s="37"/>
      <c r="T86" s="37"/>
      <c r="U86" s="37"/>
    </row>
    <row r="87" spans="1:24" ht="310.5" customHeight="1" x14ac:dyDescent="0.25">
      <c r="A87" s="37"/>
      <c r="B87" s="37"/>
      <c r="C87" s="201" t="s">
        <v>217</v>
      </c>
      <c r="D87" s="142" t="s">
        <v>501</v>
      </c>
      <c r="E87" s="176" t="s">
        <v>502</v>
      </c>
      <c r="F87" s="202" t="s">
        <v>505</v>
      </c>
      <c r="G87" s="203"/>
      <c r="H87" s="204" t="s">
        <v>506</v>
      </c>
      <c r="I87" s="204" t="s">
        <v>507</v>
      </c>
      <c r="J87" s="202" t="s">
        <v>642</v>
      </c>
      <c r="K87" s="203"/>
      <c r="L87" s="205" t="s">
        <v>44</v>
      </c>
      <c r="M87" s="123" t="s">
        <v>515</v>
      </c>
      <c r="N87" s="55"/>
      <c r="O87" s="47"/>
      <c r="P87" s="37"/>
      <c r="Q87" s="37"/>
      <c r="R87" s="37"/>
      <c r="S87" s="37"/>
      <c r="T87" s="37"/>
      <c r="U87" s="37"/>
    </row>
    <row r="88" spans="1:24" ht="104.25" customHeight="1" x14ac:dyDescent="0.25">
      <c r="A88" s="37"/>
      <c r="B88" s="37"/>
      <c r="C88" s="176"/>
      <c r="D88" s="206"/>
      <c r="E88" s="207"/>
      <c r="F88" s="105" t="s">
        <v>508</v>
      </c>
      <c r="G88" s="106"/>
      <c r="H88" s="197" t="s">
        <v>509</v>
      </c>
      <c r="I88" s="197" t="s">
        <v>101</v>
      </c>
      <c r="J88" s="105" t="s">
        <v>516</v>
      </c>
      <c r="K88" s="106"/>
      <c r="L88" s="102" t="s">
        <v>44</v>
      </c>
      <c r="M88" s="102" t="s">
        <v>517</v>
      </c>
      <c r="N88" s="55"/>
      <c r="O88" s="47"/>
      <c r="P88" s="37"/>
      <c r="Q88" s="37"/>
      <c r="R88" s="37"/>
      <c r="S88" s="37"/>
      <c r="T88" s="37"/>
      <c r="U88" s="37"/>
    </row>
    <row r="89" spans="1:24" ht="136.5" customHeight="1" x14ac:dyDescent="0.25">
      <c r="A89" s="37"/>
      <c r="B89" s="37"/>
      <c r="C89" s="176"/>
      <c r="D89" s="208"/>
      <c r="E89" s="209"/>
      <c r="F89" s="210"/>
      <c r="G89" s="211"/>
      <c r="H89" s="197"/>
      <c r="I89" s="197"/>
      <c r="J89" s="105" t="s">
        <v>644</v>
      </c>
      <c r="K89" s="106"/>
      <c r="L89" s="102" t="s">
        <v>44</v>
      </c>
      <c r="M89" s="102" t="s">
        <v>645</v>
      </c>
      <c r="N89" s="55"/>
      <c r="O89" s="47"/>
      <c r="P89" s="37"/>
      <c r="Q89" s="37"/>
      <c r="R89" s="37"/>
      <c r="S89" s="37"/>
      <c r="T89" s="37"/>
      <c r="U89" s="37"/>
    </row>
    <row r="90" spans="1:24" ht="103.5" customHeight="1" x14ac:dyDescent="0.25">
      <c r="A90" s="38"/>
      <c r="B90" s="38"/>
      <c r="C90" s="212"/>
      <c r="D90" s="213"/>
      <c r="E90" s="204"/>
      <c r="F90" s="105" t="s">
        <v>510</v>
      </c>
      <c r="G90" s="106"/>
      <c r="H90" s="197" t="s">
        <v>511</v>
      </c>
      <c r="I90" s="197" t="s">
        <v>101</v>
      </c>
      <c r="J90" s="137" t="s">
        <v>518</v>
      </c>
      <c r="K90" s="137"/>
      <c r="L90" s="200" t="s">
        <v>44</v>
      </c>
      <c r="M90" s="200" t="s">
        <v>643</v>
      </c>
      <c r="N90" s="70"/>
      <c r="O90" s="29"/>
      <c r="P90" s="38"/>
      <c r="Q90" s="38"/>
      <c r="R90" s="38"/>
      <c r="S90" s="38"/>
      <c r="T90" s="38"/>
      <c r="U90" s="38"/>
    </row>
    <row r="91" spans="1:24" ht="135.75" customHeight="1" x14ac:dyDescent="0.25">
      <c r="A91" s="36" t="s">
        <v>150</v>
      </c>
      <c r="B91" s="36" t="s">
        <v>151</v>
      </c>
      <c r="C91" s="28" t="s">
        <v>46</v>
      </c>
      <c r="D91" s="81" t="s">
        <v>152</v>
      </c>
      <c r="E91" s="28" t="s">
        <v>47</v>
      </c>
      <c r="F91" s="28" t="s">
        <v>153</v>
      </c>
      <c r="G91" s="29"/>
      <c r="H91" s="7" t="s">
        <v>154</v>
      </c>
      <c r="I91" s="8" t="s">
        <v>155</v>
      </c>
      <c r="J91" s="34" t="s">
        <v>393</v>
      </c>
      <c r="K91" s="35"/>
      <c r="L91" s="4"/>
      <c r="M91" s="4" t="s">
        <v>394</v>
      </c>
      <c r="N91" s="78" t="s">
        <v>156</v>
      </c>
      <c r="O91" s="47"/>
      <c r="P91" s="79">
        <v>6890.9</v>
      </c>
      <c r="Q91" s="79">
        <v>6870.9</v>
      </c>
      <c r="R91" s="79">
        <v>1105.4000000000001</v>
      </c>
      <c r="S91" s="79">
        <v>755.4</v>
      </c>
      <c r="T91" s="79">
        <v>355.4</v>
      </c>
      <c r="U91" s="79">
        <f>355.4+10000</f>
        <v>10355.4</v>
      </c>
      <c r="X91" s="53" t="s">
        <v>683</v>
      </c>
    </row>
    <row r="92" spans="1:24" ht="171" customHeight="1" x14ac:dyDescent="0.25">
      <c r="A92" s="37"/>
      <c r="B92" s="37"/>
      <c r="C92" s="47"/>
      <c r="D92" s="37"/>
      <c r="E92" s="47"/>
      <c r="F92" s="28" t="s">
        <v>395</v>
      </c>
      <c r="G92" s="29"/>
      <c r="H92" s="7" t="s">
        <v>396</v>
      </c>
      <c r="I92" s="8" t="s">
        <v>444</v>
      </c>
      <c r="J92" s="30" t="s">
        <v>397</v>
      </c>
      <c r="K92" s="31"/>
      <c r="L92" s="1"/>
      <c r="M92" s="1" t="s">
        <v>398</v>
      </c>
      <c r="N92" s="55"/>
      <c r="O92" s="47"/>
      <c r="P92" s="37"/>
      <c r="Q92" s="37"/>
      <c r="R92" s="37"/>
      <c r="S92" s="37"/>
      <c r="T92" s="37"/>
      <c r="U92" s="37"/>
    </row>
    <row r="93" spans="1:24" ht="141.75" customHeight="1" x14ac:dyDescent="0.25">
      <c r="A93" s="37"/>
      <c r="B93" s="196"/>
      <c r="C93" s="214" t="s">
        <v>157</v>
      </c>
      <c r="D93" s="63" t="s">
        <v>158</v>
      </c>
      <c r="E93" s="63" t="s">
        <v>159</v>
      </c>
      <c r="F93" s="2"/>
      <c r="G93" s="3"/>
      <c r="H93" s="9"/>
      <c r="I93" s="8"/>
      <c r="J93" s="30" t="s">
        <v>399</v>
      </c>
      <c r="K93" s="31"/>
      <c r="L93" s="1"/>
      <c r="M93" s="1" t="s">
        <v>400</v>
      </c>
      <c r="N93" s="55"/>
      <c r="O93" s="47"/>
      <c r="P93" s="37"/>
      <c r="Q93" s="37"/>
      <c r="R93" s="37"/>
      <c r="S93" s="37"/>
      <c r="T93" s="37"/>
      <c r="U93" s="37"/>
    </row>
    <row r="94" spans="1:24" ht="113.25" customHeight="1" x14ac:dyDescent="0.25">
      <c r="A94" s="37"/>
      <c r="B94" s="196"/>
      <c r="C94" s="215"/>
      <c r="D94" s="63"/>
      <c r="E94" s="63"/>
      <c r="F94" s="2"/>
      <c r="G94" s="3"/>
      <c r="H94" s="9"/>
      <c r="I94" s="8"/>
      <c r="J94" s="30" t="s">
        <v>401</v>
      </c>
      <c r="K94" s="31"/>
      <c r="L94" s="1"/>
      <c r="M94" s="1" t="s">
        <v>402</v>
      </c>
      <c r="N94" s="55"/>
      <c r="O94" s="47"/>
      <c r="P94" s="37"/>
      <c r="Q94" s="37"/>
      <c r="R94" s="37"/>
      <c r="S94" s="37"/>
      <c r="T94" s="37"/>
      <c r="U94" s="37"/>
    </row>
    <row r="95" spans="1:24" ht="113.25" customHeight="1" x14ac:dyDescent="0.25">
      <c r="A95" s="37"/>
      <c r="B95" s="196"/>
      <c r="C95" s="215"/>
      <c r="D95" s="63"/>
      <c r="E95" s="63"/>
      <c r="F95" s="2"/>
      <c r="G95" s="3"/>
      <c r="H95" s="9"/>
      <c r="I95" s="8"/>
      <c r="J95" s="30" t="s">
        <v>403</v>
      </c>
      <c r="K95" s="31"/>
      <c r="L95" s="1"/>
      <c r="M95" s="1" t="s">
        <v>404</v>
      </c>
      <c r="N95" s="55"/>
      <c r="O95" s="47"/>
      <c r="P95" s="37"/>
      <c r="Q95" s="37"/>
      <c r="R95" s="37"/>
      <c r="S95" s="37"/>
      <c r="T95" s="37"/>
      <c r="U95" s="37"/>
    </row>
    <row r="96" spans="1:24" ht="108" customHeight="1" x14ac:dyDescent="0.25">
      <c r="A96" s="38"/>
      <c r="B96" s="216"/>
      <c r="C96" s="217"/>
      <c r="D96" s="63"/>
      <c r="E96" s="63"/>
      <c r="F96" s="3"/>
      <c r="G96" s="3"/>
      <c r="H96" s="3"/>
      <c r="I96" s="12"/>
      <c r="J96" s="30" t="s">
        <v>632</v>
      </c>
      <c r="K96" s="31"/>
      <c r="L96" s="1"/>
      <c r="M96" s="1" t="s">
        <v>633</v>
      </c>
      <c r="N96" s="70"/>
      <c r="O96" s="29"/>
      <c r="P96" s="38"/>
      <c r="Q96" s="38"/>
      <c r="R96" s="38"/>
      <c r="S96" s="38"/>
      <c r="T96" s="38"/>
      <c r="U96" s="38"/>
    </row>
    <row r="97" spans="1:24" ht="111" customHeight="1" x14ac:dyDescent="0.25">
      <c r="A97" s="36" t="s">
        <v>160</v>
      </c>
      <c r="B97" s="36" t="s">
        <v>161</v>
      </c>
      <c r="C97" s="218" t="s">
        <v>46</v>
      </c>
      <c r="D97" s="10" t="s">
        <v>162</v>
      </c>
      <c r="E97" s="15" t="s">
        <v>47</v>
      </c>
      <c r="F97" s="28" t="s">
        <v>99</v>
      </c>
      <c r="G97" s="29"/>
      <c r="H97" s="7" t="s">
        <v>163</v>
      </c>
      <c r="I97" s="8" t="s">
        <v>101</v>
      </c>
      <c r="J97" s="30" t="s">
        <v>405</v>
      </c>
      <c r="K97" s="31"/>
      <c r="L97" s="1" t="s">
        <v>44</v>
      </c>
      <c r="M97" s="1" t="s">
        <v>406</v>
      </c>
      <c r="N97" s="78" t="s">
        <v>164</v>
      </c>
      <c r="O97" s="47"/>
      <c r="P97" s="79">
        <v>1096.5</v>
      </c>
      <c r="Q97" s="79">
        <v>1096.5</v>
      </c>
      <c r="R97" s="79">
        <v>1061.5</v>
      </c>
      <c r="S97" s="79">
        <f>431.5+10+45</f>
        <v>486.5</v>
      </c>
      <c r="T97" s="79">
        <v>281.5</v>
      </c>
      <c r="U97" s="79">
        <v>281.5</v>
      </c>
      <c r="W97" s="53" t="s">
        <v>535</v>
      </c>
      <c r="X97" s="141" t="s">
        <v>673</v>
      </c>
    </row>
    <row r="98" spans="1:24" ht="111" customHeight="1" x14ac:dyDescent="0.25">
      <c r="A98" s="82"/>
      <c r="B98" s="82"/>
      <c r="C98" s="219"/>
      <c r="D98" s="2"/>
      <c r="E98" s="15"/>
      <c r="F98" s="219"/>
      <c r="G98" s="17"/>
      <c r="H98" s="220"/>
      <c r="I98" s="122"/>
      <c r="J98" s="30" t="s">
        <v>634</v>
      </c>
      <c r="K98" s="31"/>
      <c r="L98" s="1" t="s">
        <v>44</v>
      </c>
      <c r="M98" s="1" t="s">
        <v>635</v>
      </c>
      <c r="N98" s="87"/>
      <c r="O98" s="47"/>
      <c r="P98" s="88"/>
      <c r="Q98" s="88"/>
      <c r="R98" s="88"/>
      <c r="S98" s="88"/>
      <c r="T98" s="88"/>
      <c r="U98" s="88"/>
    </row>
    <row r="99" spans="1:24" ht="114" customHeight="1" x14ac:dyDescent="0.25">
      <c r="A99" s="37"/>
      <c r="B99" s="37"/>
      <c r="C99" s="3"/>
      <c r="D99" s="3"/>
      <c r="E99" s="12"/>
      <c r="I99" s="16"/>
      <c r="J99" s="30" t="s">
        <v>599</v>
      </c>
      <c r="K99" s="31"/>
      <c r="L99" s="1" t="s">
        <v>44</v>
      </c>
      <c r="M99" s="1" t="s">
        <v>600</v>
      </c>
      <c r="N99" s="55"/>
      <c r="O99" s="47"/>
      <c r="P99" s="37"/>
      <c r="Q99" s="37"/>
      <c r="R99" s="37"/>
      <c r="S99" s="37"/>
      <c r="T99" s="37"/>
      <c r="U99" s="37"/>
      <c r="W99" s="53" t="s">
        <v>609</v>
      </c>
    </row>
    <row r="100" spans="1:24" ht="171" customHeight="1" x14ac:dyDescent="0.25">
      <c r="A100" s="37"/>
      <c r="B100" s="37"/>
      <c r="C100" s="3"/>
      <c r="D100" s="3"/>
      <c r="E100" s="12"/>
      <c r="I100" s="16"/>
      <c r="J100" s="30" t="s">
        <v>407</v>
      </c>
      <c r="K100" s="31"/>
      <c r="L100" s="1"/>
      <c r="M100" s="1" t="s">
        <v>408</v>
      </c>
      <c r="N100" s="55"/>
      <c r="O100" s="47"/>
      <c r="P100" s="37"/>
      <c r="Q100" s="37"/>
      <c r="R100" s="37"/>
      <c r="S100" s="37"/>
      <c r="T100" s="37"/>
      <c r="U100" s="37"/>
    </row>
    <row r="101" spans="1:24" ht="117" customHeight="1" x14ac:dyDescent="0.25">
      <c r="A101" s="38"/>
      <c r="B101" s="38"/>
      <c r="C101" s="3"/>
      <c r="D101" s="3"/>
      <c r="E101" s="12"/>
      <c r="F101" s="3"/>
      <c r="G101" s="3"/>
      <c r="H101" s="3"/>
      <c r="I101" s="12"/>
      <c r="J101" s="32" t="s">
        <v>409</v>
      </c>
      <c r="K101" s="33"/>
      <c r="L101" s="6"/>
      <c r="M101" s="6" t="s">
        <v>400</v>
      </c>
      <c r="N101" s="70"/>
      <c r="O101" s="29"/>
      <c r="P101" s="38"/>
      <c r="Q101" s="38"/>
      <c r="R101" s="38"/>
      <c r="S101" s="38"/>
      <c r="T101" s="38"/>
      <c r="U101" s="38"/>
    </row>
    <row r="102" spans="1:24" x14ac:dyDescent="0.25">
      <c r="A102" s="36" t="s">
        <v>165</v>
      </c>
      <c r="B102" s="36" t="s">
        <v>166</v>
      </c>
      <c r="C102" s="28" t="s">
        <v>46</v>
      </c>
      <c r="D102" s="81" t="s">
        <v>542</v>
      </c>
      <c r="E102" s="28" t="s">
        <v>47</v>
      </c>
      <c r="F102" s="57" t="s">
        <v>0</v>
      </c>
      <c r="G102" s="55"/>
      <c r="H102" s="55"/>
      <c r="I102" s="49"/>
      <c r="J102" s="41" t="s">
        <v>543</v>
      </c>
      <c r="K102" s="42"/>
      <c r="L102" s="221" t="s">
        <v>44</v>
      </c>
      <c r="M102" s="222" t="s">
        <v>544</v>
      </c>
      <c r="N102" s="78" t="s">
        <v>167</v>
      </c>
      <c r="O102" s="47"/>
      <c r="P102" s="79">
        <v>122.4</v>
      </c>
      <c r="Q102" s="79">
        <v>122.4</v>
      </c>
      <c r="R102" s="79">
        <v>122.4</v>
      </c>
      <c r="S102" s="79">
        <v>122.4</v>
      </c>
      <c r="T102" s="79">
        <v>122.4</v>
      </c>
      <c r="U102" s="79">
        <v>122.4</v>
      </c>
    </row>
    <row r="103" spans="1:24" ht="96.75" customHeight="1" x14ac:dyDescent="0.25">
      <c r="A103" s="37"/>
      <c r="B103" s="37"/>
      <c r="C103" s="29"/>
      <c r="D103" s="38"/>
      <c r="E103" s="29"/>
      <c r="I103" s="17"/>
      <c r="J103" s="43"/>
      <c r="K103" s="44"/>
      <c r="L103" s="223"/>
      <c r="M103" s="224"/>
      <c r="N103" s="55"/>
      <c r="O103" s="47"/>
      <c r="P103" s="37"/>
      <c r="Q103" s="37"/>
      <c r="R103" s="37"/>
      <c r="S103" s="37"/>
      <c r="T103" s="37"/>
      <c r="U103" s="37"/>
    </row>
    <row r="104" spans="1:24" ht="114" customHeight="1" x14ac:dyDescent="0.25">
      <c r="A104" s="38"/>
      <c r="B104" s="38"/>
      <c r="C104" s="3"/>
      <c r="D104" s="3"/>
      <c r="E104" s="12"/>
      <c r="F104" s="3"/>
      <c r="G104" s="3"/>
      <c r="H104" s="3"/>
      <c r="I104" s="3"/>
      <c r="J104" s="105" t="s">
        <v>545</v>
      </c>
      <c r="K104" s="106"/>
      <c r="L104" s="102" t="s">
        <v>44</v>
      </c>
      <c r="M104" s="99" t="s">
        <v>546</v>
      </c>
      <c r="N104" s="70"/>
      <c r="O104" s="29"/>
      <c r="P104" s="38"/>
      <c r="Q104" s="38"/>
      <c r="R104" s="38"/>
      <c r="S104" s="38"/>
      <c r="T104" s="38"/>
      <c r="U104" s="38"/>
    </row>
    <row r="105" spans="1:24" ht="156" customHeight="1" x14ac:dyDescent="0.25">
      <c r="A105" s="36" t="s">
        <v>168</v>
      </c>
      <c r="B105" s="36" t="s">
        <v>169</v>
      </c>
      <c r="C105" s="28" t="s">
        <v>46</v>
      </c>
      <c r="D105" s="81" t="s">
        <v>170</v>
      </c>
      <c r="E105" s="28" t="s">
        <v>47</v>
      </c>
      <c r="F105" s="28" t="s">
        <v>171</v>
      </c>
      <c r="G105" s="29"/>
      <c r="H105" s="7" t="s">
        <v>44</v>
      </c>
      <c r="I105" s="8" t="s">
        <v>172</v>
      </c>
      <c r="J105" s="50"/>
      <c r="K105" s="28"/>
      <c r="L105" s="7"/>
      <c r="M105" s="8"/>
      <c r="N105" s="78" t="s">
        <v>173</v>
      </c>
      <c r="O105" s="47"/>
      <c r="P105" s="79">
        <v>22970.1</v>
      </c>
      <c r="Q105" s="79">
        <v>19921.5</v>
      </c>
      <c r="R105" s="79">
        <v>161.30000000000001</v>
      </c>
      <c r="S105" s="79">
        <f>164.4+8.5</f>
        <v>172.9</v>
      </c>
      <c r="T105" s="79">
        <v>0</v>
      </c>
      <c r="U105" s="79">
        <v>0</v>
      </c>
    </row>
    <row r="106" spans="1:24" x14ac:dyDescent="0.25">
      <c r="A106" s="37"/>
      <c r="B106" s="37"/>
      <c r="C106" s="29"/>
      <c r="D106" s="38"/>
      <c r="E106" s="29"/>
      <c r="F106" s="28" t="s">
        <v>174</v>
      </c>
      <c r="G106" s="47"/>
      <c r="H106" s="173" t="s">
        <v>44</v>
      </c>
      <c r="I106" s="78" t="s">
        <v>101</v>
      </c>
      <c r="J106" s="28"/>
      <c r="K106" s="47"/>
      <c r="L106" s="173"/>
      <c r="M106" s="78"/>
      <c r="N106" s="55"/>
      <c r="O106" s="47"/>
      <c r="P106" s="37"/>
      <c r="Q106" s="37"/>
      <c r="R106" s="37"/>
      <c r="S106" s="37"/>
      <c r="T106" s="37"/>
      <c r="U106" s="37"/>
    </row>
    <row r="107" spans="1:24" ht="56.25" customHeight="1" x14ac:dyDescent="0.25">
      <c r="A107" s="37"/>
      <c r="B107" s="37"/>
      <c r="C107" s="28" t="s">
        <v>175</v>
      </c>
      <c r="D107" s="81" t="s">
        <v>44</v>
      </c>
      <c r="E107" s="28" t="s">
        <v>176</v>
      </c>
      <c r="F107" s="70"/>
      <c r="G107" s="29"/>
      <c r="H107" s="38"/>
      <c r="I107" s="29"/>
      <c r="J107" s="70"/>
      <c r="K107" s="29"/>
      <c r="L107" s="38"/>
      <c r="M107" s="29"/>
      <c r="N107" s="55"/>
      <c r="O107" s="47"/>
      <c r="P107" s="37"/>
      <c r="Q107" s="37"/>
      <c r="R107" s="37"/>
      <c r="S107" s="37"/>
      <c r="T107" s="37"/>
      <c r="U107" s="37"/>
    </row>
    <row r="108" spans="1:24" ht="27" customHeight="1" x14ac:dyDescent="0.25">
      <c r="A108" s="37"/>
      <c r="B108" s="37"/>
      <c r="C108" s="29"/>
      <c r="D108" s="38"/>
      <c r="E108" s="29"/>
      <c r="I108" s="16"/>
      <c r="M108" s="16"/>
      <c r="N108" s="55"/>
      <c r="O108" s="47"/>
      <c r="P108" s="37"/>
      <c r="Q108" s="37"/>
      <c r="R108" s="37"/>
      <c r="S108" s="37"/>
      <c r="T108" s="37"/>
      <c r="U108" s="37"/>
    </row>
    <row r="109" spans="1:24" ht="54" x14ac:dyDescent="0.25">
      <c r="A109" s="38"/>
      <c r="B109" s="38"/>
      <c r="C109" s="15" t="s">
        <v>177</v>
      </c>
      <c r="D109" s="10" t="s">
        <v>44</v>
      </c>
      <c r="E109" s="15" t="s">
        <v>178</v>
      </c>
      <c r="F109" s="17"/>
      <c r="G109" s="17"/>
      <c r="H109" s="17"/>
      <c r="I109" s="16"/>
      <c r="J109" s="17"/>
      <c r="K109" s="17"/>
      <c r="L109" s="17"/>
      <c r="M109" s="16"/>
      <c r="N109" s="70"/>
      <c r="O109" s="29"/>
      <c r="P109" s="38"/>
      <c r="Q109" s="38"/>
      <c r="R109" s="38"/>
      <c r="S109" s="38"/>
      <c r="T109" s="38"/>
      <c r="U109" s="38"/>
    </row>
    <row r="110" spans="1:24" ht="117" customHeight="1" x14ac:dyDescent="0.25">
      <c r="A110" s="36" t="s">
        <v>179</v>
      </c>
      <c r="B110" s="36" t="s">
        <v>180</v>
      </c>
      <c r="C110" s="28" t="s">
        <v>46</v>
      </c>
      <c r="D110" s="81" t="s">
        <v>181</v>
      </c>
      <c r="E110" s="83" t="s">
        <v>47</v>
      </c>
      <c r="F110" s="51" t="s">
        <v>39</v>
      </c>
      <c r="G110" s="51"/>
      <c r="H110" s="225" t="s">
        <v>40</v>
      </c>
      <c r="I110" s="200" t="s">
        <v>41</v>
      </c>
      <c r="J110" s="84" t="s">
        <v>532</v>
      </c>
      <c r="K110" s="85"/>
      <c r="L110" s="226" t="s">
        <v>44</v>
      </c>
      <c r="M110" s="102" t="s">
        <v>553</v>
      </c>
      <c r="N110" s="78" t="s">
        <v>182</v>
      </c>
      <c r="O110" s="47"/>
      <c r="P110" s="79">
        <v>797.9</v>
      </c>
      <c r="Q110" s="79">
        <v>797.5</v>
      </c>
      <c r="R110" s="79">
        <v>797.3</v>
      </c>
      <c r="S110" s="79">
        <v>818.3</v>
      </c>
      <c r="T110" s="79"/>
      <c r="U110" s="79"/>
    </row>
    <row r="111" spans="1:24" ht="156" customHeight="1" x14ac:dyDescent="0.25">
      <c r="A111" s="37"/>
      <c r="B111" s="37"/>
      <c r="C111" s="29"/>
      <c r="D111" s="38"/>
      <c r="E111" s="29"/>
      <c r="F111" s="227"/>
      <c r="G111" s="227"/>
      <c r="H111" s="227"/>
      <c r="I111" s="228"/>
      <c r="J111" s="229" t="s">
        <v>580</v>
      </c>
      <c r="K111" s="230"/>
      <c r="L111" s="231" t="s">
        <v>44</v>
      </c>
      <c r="M111" s="232" t="s">
        <v>579</v>
      </c>
      <c r="N111" s="55"/>
      <c r="O111" s="47"/>
      <c r="P111" s="37"/>
      <c r="Q111" s="37"/>
      <c r="R111" s="37"/>
      <c r="S111" s="37"/>
      <c r="T111" s="37"/>
      <c r="U111" s="37"/>
    </row>
    <row r="112" spans="1:24" ht="131.25" customHeight="1" x14ac:dyDescent="0.25">
      <c r="A112" s="37"/>
      <c r="B112" s="37"/>
      <c r="C112" s="3"/>
      <c r="D112" s="3"/>
      <c r="E112" s="12"/>
      <c r="F112" s="227"/>
      <c r="G112" s="227"/>
      <c r="H112" s="227"/>
      <c r="I112" s="228"/>
      <c r="J112" s="233" t="s">
        <v>581</v>
      </c>
      <c r="K112" s="234"/>
      <c r="L112" s="231" t="s">
        <v>44</v>
      </c>
      <c r="M112" s="102" t="s">
        <v>579</v>
      </c>
      <c r="N112" s="55"/>
      <c r="O112" s="47"/>
      <c r="P112" s="37"/>
      <c r="Q112" s="37"/>
      <c r="R112" s="37"/>
      <c r="S112" s="37"/>
      <c r="T112" s="37"/>
      <c r="U112" s="37"/>
    </row>
    <row r="113" spans="1:27" ht="99.75" customHeight="1" x14ac:dyDescent="0.25">
      <c r="A113" s="37"/>
      <c r="B113" s="37"/>
      <c r="C113" s="3"/>
      <c r="D113" s="3"/>
      <c r="E113" s="12"/>
      <c r="F113" s="227"/>
      <c r="G113" s="227"/>
      <c r="H113" s="227"/>
      <c r="I113" s="228"/>
      <c r="J113" s="235" t="s">
        <v>582</v>
      </c>
      <c r="K113" s="236"/>
      <c r="L113" s="225" t="s">
        <v>44</v>
      </c>
      <c r="M113" s="102" t="s">
        <v>579</v>
      </c>
      <c r="N113" s="55"/>
      <c r="O113" s="47"/>
      <c r="P113" s="37"/>
      <c r="Q113" s="37"/>
      <c r="R113" s="37"/>
      <c r="S113" s="37"/>
      <c r="T113" s="37"/>
      <c r="U113" s="37"/>
    </row>
    <row r="114" spans="1:27" ht="153.75" customHeight="1" x14ac:dyDescent="0.25">
      <c r="A114" s="37"/>
      <c r="B114" s="37"/>
      <c r="C114" s="3"/>
      <c r="D114" s="3"/>
      <c r="E114" s="12"/>
      <c r="F114" s="227"/>
      <c r="G114" s="227"/>
      <c r="H114" s="227"/>
      <c r="I114" s="228"/>
      <c r="J114" s="229" t="s">
        <v>583</v>
      </c>
      <c r="K114" s="230"/>
      <c r="L114" s="225" t="s">
        <v>44</v>
      </c>
      <c r="M114" s="232" t="s">
        <v>463</v>
      </c>
      <c r="N114" s="55"/>
      <c r="O114" s="47"/>
      <c r="P114" s="37"/>
      <c r="Q114" s="37"/>
      <c r="R114" s="37"/>
      <c r="S114" s="37"/>
      <c r="T114" s="37"/>
      <c r="U114" s="37"/>
    </row>
    <row r="115" spans="1:27" ht="130.5" customHeight="1" x14ac:dyDescent="0.25">
      <c r="A115" s="37"/>
      <c r="B115" s="37"/>
      <c r="C115" s="3"/>
      <c r="D115" s="3"/>
      <c r="E115" s="12"/>
      <c r="F115" s="227"/>
      <c r="G115" s="227"/>
      <c r="H115" s="227"/>
      <c r="I115" s="228"/>
      <c r="J115" s="233" t="s">
        <v>584</v>
      </c>
      <c r="K115" s="234"/>
      <c r="L115" s="225" t="s">
        <v>44</v>
      </c>
      <c r="M115" s="232" t="s">
        <v>463</v>
      </c>
      <c r="N115" s="55"/>
      <c r="O115" s="47"/>
      <c r="P115" s="37"/>
      <c r="Q115" s="37"/>
      <c r="R115" s="37"/>
      <c r="S115" s="37"/>
      <c r="T115" s="37"/>
      <c r="U115" s="37"/>
    </row>
    <row r="116" spans="1:27" ht="98.25" customHeight="1" x14ac:dyDescent="0.25">
      <c r="A116" s="38"/>
      <c r="B116" s="38"/>
      <c r="C116" s="3"/>
      <c r="D116" s="3"/>
      <c r="E116" s="12"/>
      <c r="F116" s="237"/>
      <c r="G116" s="237"/>
      <c r="H116" s="237"/>
      <c r="I116" s="237"/>
      <c r="J116" s="235" t="s">
        <v>585</v>
      </c>
      <c r="K116" s="236"/>
      <c r="L116" s="225" t="s">
        <v>44</v>
      </c>
      <c r="M116" s="102" t="s">
        <v>463</v>
      </c>
      <c r="N116" s="70"/>
      <c r="O116" s="29"/>
      <c r="P116" s="38"/>
      <c r="Q116" s="38"/>
      <c r="R116" s="38"/>
      <c r="S116" s="38"/>
      <c r="T116" s="38"/>
      <c r="U116" s="38"/>
    </row>
    <row r="117" spans="1:27" x14ac:dyDescent="0.25">
      <c r="A117" s="77" t="s">
        <v>183</v>
      </c>
      <c r="B117" s="36" t="s">
        <v>184</v>
      </c>
      <c r="C117" s="57" t="s">
        <v>29</v>
      </c>
      <c r="D117" s="55"/>
      <c r="E117" s="47"/>
      <c r="F117" s="57" t="s">
        <v>29</v>
      </c>
      <c r="G117" s="55"/>
      <c r="H117" s="55"/>
      <c r="I117" s="47"/>
      <c r="J117" s="57" t="s">
        <v>29</v>
      </c>
      <c r="K117" s="55"/>
      <c r="L117" s="55"/>
      <c r="M117" s="47"/>
      <c r="N117" s="78" t="s">
        <v>30</v>
      </c>
      <c r="O117" s="47"/>
      <c r="P117" s="79">
        <f t="shared" ref="P117:U117" si="2">SUM(P121:P144)</f>
        <v>77252.100000000006</v>
      </c>
      <c r="Q117" s="79">
        <f t="shared" si="2"/>
        <v>77193.600000000006</v>
      </c>
      <c r="R117" s="79">
        <f t="shared" si="2"/>
        <v>64224.400000000009</v>
      </c>
      <c r="S117" s="79">
        <f t="shared" si="2"/>
        <v>68197.2</v>
      </c>
      <c r="T117" s="79">
        <f t="shared" si="2"/>
        <v>69285.3</v>
      </c>
      <c r="U117" s="79">
        <f t="shared" si="2"/>
        <v>66085.400000000009</v>
      </c>
    </row>
    <row r="118" spans="1:27" x14ac:dyDescent="0.25">
      <c r="A118" s="37"/>
      <c r="B118" s="37"/>
      <c r="C118" s="55"/>
      <c r="D118" s="55"/>
      <c r="E118" s="47"/>
      <c r="I118" s="16"/>
      <c r="M118" s="16"/>
      <c r="N118" s="55"/>
      <c r="O118" s="47"/>
      <c r="P118" s="37"/>
      <c r="Q118" s="37"/>
      <c r="R118" s="37"/>
      <c r="S118" s="37"/>
      <c r="T118" s="37"/>
      <c r="U118" s="37"/>
    </row>
    <row r="119" spans="1:27" ht="84" customHeight="1" x14ac:dyDescent="0.25">
      <c r="A119" s="38"/>
      <c r="B119" s="38"/>
      <c r="C119" s="3"/>
      <c r="D119" s="3"/>
      <c r="E119" s="12"/>
      <c r="F119" s="3"/>
      <c r="G119" s="3"/>
      <c r="H119" s="3"/>
      <c r="I119" s="12"/>
      <c r="J119" s="3"/>
      <c r="K119" s="3"/>
      <c r="L119" s="3"/>
      <c r="M119" s="12"/>
      <c r="N119" s="70"/>
      <c r="O119" s="29"/>
      <c r="P119" s="38"/>
      <c r="Q119" s="38"/>
      <c r="R119" s="38"/>
      <c r="S119" s="38"/>
      <c r="T119" s="38"/>
      <c r="U119" s="38"/>
    </row>
    <row r="120" spans="1:27" x14ac:dyDescent="0.25">
      <c r="A120" s="21" t="s">
        <v>33</v>
      </c>
      <c r="B120" s="21" t="s">
        <v>0</v>
      </c>
      <c r="C120" s="80" t="s">
        <v>0</v>
      </c>
      <c r="D120" s="67"/>
      <c r="E120" s="65"/>
      <c r="F120" s="80" t="s">
        <v>0</v>
      </c>
      <c r="G120" s="67"/>
      <c r="H120" s="67"/>
      <c r="I120" s="65"/>
      <c r="J120" s="80" t="s">
        <v>0</v>
      </c>
      <c r="K120" s="67"/>
      <c r="L120" s="67"/>
      <c r="M120" s="65"/>
      <c r="N120" s="78" t="s">
        <v>0</v>
      </c>
      <c r="O120" s="29"/>
      <c r="P120" s="21" t="s">
        <v>0</v>
      </c>
      <c r="Q120" s="21" t="s">
        <v>0</v>
      </c>
      <c r="R120" s="21" t="s">
        <v>0</v>
      </c>
      <c r="S120" s="21" t="s">
        <v>0</v>
      </c>
      <c r="T120" s="21" t="s">
        <v>0</v>
      </c>
      <c r="U120" s="21" t="s">
        <v>0</v>
      </c>
    </row>
    <row r="121" spans="1:27" ht="156" customHeight="1" x14ac:dyDescent="0.25">
      <c r="A121" s="89" t="s">
        <v>185</v>
      </c>
      <c r="B121" s="89" t="s">
        <v>186</v>
      </c>
      <c r="C121" s="28" t="s">
        <v>36</v>
      </c>
      <c r="D121" s="81" t="s">
        <v>37</v>
      </c>
      <c r="E121" s="28" t="s">
        <v>38</v>
      </c>
      <c r="F121" s="28" t="s">
        <v>558</v>
      </c>
      <c r="G121" s="29"/>
      <c r="H121" s="7" t="s">
        <v>44</v>
      </c>
      <c r="I121" s="8" t="s">
        <v>187</v>
      </c>
      <c r="J121" s="28" t="s">
        <v>559</v>
      </c>
      <c r="K121" s="29"/>
      <c r="L121" s="10" t="s">
        <v>44</v>
      </c>
      <c r="M121" s="8" t="s">
        <v>92</v>
      </c>
      <c r="N121" s="78" t="s">
        <v>685</v>
      </c>
      <c r="O121" s="47"/>
      <c r="P121" s="238">
        <v>56444.9</v>
      </c>
      <c r="Q121" s="238">
        <v>56397.9</v>
      </c>
      <c r="R121" s="238">
        <v>43027.8</v>
      </c>
      <c r="S121" s="238">
        <f>2430.7+14772.9+28257</f>
        <v>45460.6</v>
      </c>
      <c r="T121" s="238">
        <f>2486.7+15134.5+28824.3</f>
        <v>46445.5</v>
      </c>
      <c r="U121" s="238">
        <f>2297.5+13913+26982.6</f>
        <v>43193.1</v>
      </c>
      <c r="X121" s="53" t="s">
        <v>681</v>
      </c>
      <c r="Y121" s="53">
        <v>8393.2999999999993</v>
      </c>
      <c r="Z121" s="53">
        <v>8598.1</v>
      </c>
      <c r="AA121" s="53">
        <v>7906.5</v>
      </c>
    </row>
    <row r="122" spans="1:27" x14ac:dyDescent="0.25">
      <c r="A122" s="239"/>
      <c r="B122" s="239"/>
      <c r="C122" s="29"/>
      <c r="D122" s="38"/>
      <c r="E122" s="29"/>
      <c r="F122" s="28" t="s">
        <v>39</v>
      </c>
      <c r="G122" s="47"/>
      <c r="H122" s="173" t="s">
        <v>40</v>
      </c>
      <c r="I122" s="78" t="s">
        <v>41</v>
      </c>
      <c r="J122" s="28" t="s">
        <v>532</v>
      </c>
      <c r="K122" s="47"/>
      <c r="L122" s="89" t="s">
        <v>44</v>
      </c>
      <c r="M122" s="78" t="s">
        <v>553</v>
      </c>
      <c r="N122" s="55"/>
      <c r="O122" s="47"/>
      <c r="P122" s="240"/>
      <c r="Q122" s="240"/>
      <c r="R122" s="240"/>
      <c r="S122" s="240"/>
      <c r="T122" s="240"/>
      <c r="U122" s="240"/>
      <c r="X122" s="53" t="s">
        <v>682</v>
      </c>
      <c r="Y122" s="53">
        <v>6379.6</v>
      </c>
      <c r="Z122" s="53">
        <v>6536.4</v>
      </c>
      <c r="AA122" s="53">
        <v>6006.5</v>
      </c>
    </row>
    <row r="123" spans="1:27" ht="99" customHeight="1" x14ac:dyDescent="0.25">
      <c r="A123" s="239"/>
      <c r="B123" s="239"/>
      <c r="C123" s="28" t="s">
        <v>46</v>
      </c>
      <c r="D123" s="81" t="s">
        <v>188</v>
      </c>
      <c r="E123" s="28" t="s">
        <v>47</v>
      </c>
      <c r="F123" s="49"/>
      <c r="G123" s="47"/>
      <c r="H123" s="38"/>
      <c r="I123" s="29"/>
      <c r="J123" s="49"/>
      <c r="K123" s="47"/>
      <c r="L123" s="90"/>
      <c r="M123" s="29"/>
      <c r="N123" s="55"/>
      <c r="O123" s="47"/>
      <c r="P123" s="240"/>
      <c r="Q123" s="240"/>
      <c r="R123" s="240"/>
      <c r="S123" s="240"/>
      <c r="T123" s="240"/>
      <c r="U123" s="240"/>
    </row>
    <row r="124" spans="1:27" ht="165" customHeight="1" x14ac:dyDescent="0.25">
      <c r="A124" s="239"/>
      <c r="B124" s="239"/>
      <c r="C124" s="28"/>
      <c r="D124" s="81"/>
      <c r="E124" s="83"/>
      <c r="F124" s="241" t="s">
        <v>687</v>
      </c>
      <c r="G124" s="242"/>
      <c r="H124" s="136" t="s">
        <v>44</v>
      </c>
      <c r="I124" s="135" t="s">
        <v>688</v>
      </c>
      <c r="J124" s="243" t="s">
        <v>554</v>
      </c>
      <c r="K124" s="243"/>
      <c r="L124" s="136" t="s">
        <v>44</v>
      </c>
      <c r="M124" s="136" t="s">
        <v>92</v>
      </c>
      <c r="N124" s="55"/>
      <c r="O124" s="47"/>
      <c r="P124" s="240"/>
      <c r="Q124" s="240"/>
      <c r="R124" s="240"/>
      <c r="S124" s="240"/>
      <c r="T124" s="240"/>
      <c r="U124" s="240"/>
    </row>
    <row r="125" spans="1:27" ht="51" customHeight="1" x14ac:dyDescent="0.25">
      <c r="A125" s="239"/>
      <c r="B125" s="239"/>
      <c r="C125" s="29"/>
      <c r="D125" s="38"/>
      <c r="E125" s="70"/>
      <c r="F125" s="51" t="s">
        <v>551</v>
      </c>
      <c r="G125" s="52"/>
      <c r="H125" s="244" t="s">
        <v>44</v>
      </c>
      <c r="I125" s="63" t="s">
        <v>552</v>
      </c>
      <c r="J125" s="51" t="s">
        <v>560</v>
      </c>
      <c r="K125" s="52"/>
      <c r="L125" s="214" t="s">
        <v>44</v>
      </c>
      <c r="M125" s="63" t="s">
        <v>561</v>
      </c>
      <c r="N125" s="55"/>
      <c r="O125" s="47"/>
      <c r="P125" s="240"/>
      <c r="Q125" s="240"/>
      <c r="R125" s="240"/>
      <c r="S125" s="240"/>
      <c r="T125" s="240"/>
      <c r="U125" s="240"/>
    </row>
    <row r="126" spans="1:27" ht="160.5" customHeight="1" x14ac:dyDescent="0.25">
      <c r="A126" s="239"/>
      <c r="B126" s="81"/>
      <c r="C126" s="3"/>
      <c r="D126" s="3"/>
      <c r="E126" s="3"/>
      <c r="F126" s="52"/>
      <c r="G126" s="52"/>
      <c r="H126" s="52"/>
      <c r="I126" s="52"/>
      <c r="J126" s="52"/>
      <c r="K126" s="52"/>
      <c r="L126" s="245"/>
      <c r="M126" s="52"/>
      <c r="N126" s="49"/>
      <c r="O126" s="47"/>
      <c r="P126" s="240"/>
      <c r="Q126" s="240"/>
      <c r="R126" s="240"/>
      <c r="S126" s="240"/>
      <c r="T126" s="240"/>
      <c r="U126" s="240"/>
    </row>
    <row r="127" spans="1:27" ht="128.25" customHeight="1" x14ac:dyDescent="0.25">
      <c r="A127" s="239"/>
      <c r="B127" s="10"/>
      <c r="C127" s="3"/>
      <c r="D127" s="3"/>
      <c r="E127" s="3"/>
      <c r="F127" s="105" t="s">
        <v>334</v>
      </c>
      <c r="G127" s="106"/>
      <c r="H127" s="102" t="s">
        <v>44</v>
      </c>
      <c r="I127" s="102" t="s">
        <v>571</v>
      </c>
      <c r="J127" s="105" t="s">
        <v>563</v>
      </c>
      <c r="K127" s="106"/>
      <c r="L127" s="102" t="s">
        <v>44</v>
      </c>
      <c r="M127" s="246" t="s">
        <v>564</v>
      </c>
      <c r="N127" s="17"/>
      <c r="O127" s="247"/>
      <c r="P127" s="248"/>
      <c r="Q127" s="240"/>
      <c r="R127" s="240"/>
      <c r="S127" s="240"/>
      <c r="T127" s="240"/>
      <c r="U127" s="240"/>
    </row>
    <row r="128" spans="1:27" ht="128.25" customHeight="1" x14ac:dyDescent="0.25">
      <c r="A128" s="239"/>
      <c r="B128" s="10"/>
      <c r="C128" s="3"/>
      <c r="D128" s="3"/>
      <c r="E128" s="3"/>
      <c r="F128" s="105" t="s">
        <v>569</v>
      </c>
      <c r="G128" s="106"/>
      <c r="H128" s="102" t="s">
        <v>44</v>
      </c>
      <c r="I128" s="102" t="s">
        <v>570</v>
      </c>
      <c r="J128" s="105" t="s">
        <v>565</v>
      </c>
      <c r="K128" s="106"/>
      <c r="L128" s="102" t="s">
        <v>44</v>
      </c>
      <c r="M128" s="246" t="s">
        <v>572</v>
      </c>
      <c r="N128" s="17"/>
      <c r="O128" s="247"/>
      <c r="P128" s="248"/>
      <c r="Q128" s="240"/>
      <c r="R128" s="240"/>
      <c r="S128" s="240"/>
      <c r="T128" s="240"/>
      <c r="U128" s="240"/>
    </row>
    <row r="129" spans="1:26" ht="128.25" customHeight="1" x14ac:dyDescent="0.25">
      <c r="A129" s="239"/>
      <c r="B129" s="10"/>
      <c r="C129" s="3"/>
      <c r="D129" s="3"/>
      <c r="E129" s="3"/>
      <c r="F129" s="249"/>
      <c r="G129" s="250"/>
      <c r="H129" s="14"/>
      <c r="I129" s="14"/>
      <c r="J129" s="105" t="s">
        <v>566</v>
      </c>
      <c r="K129" s="106"/>
      <c r="L129" s="102" t="s">
        <v>44</v>
      </c>
      <c r="M129" s="246" t="s">
        <v>573</v>
      </c>
      <c r="N129" s="17"/>
      <c r="O129" s="247"/>
      <c r="P129" s="248"/>
      <c r="Q129" s="240"/>
      <c r="R129" s="240"/>
      <c r="S129" s="240"/>
      <c r="T129" s="240"/>
      <c r="U129" s="240"/>
    </row>
    <row r="130" spans="1:26" ht="115.5" customHeight="1" x14ac:dyDescent="0.25">
      <c r="A130" s="239"/>
      <c r="B130" s="10"/>
      <c r="C130" s="3"/>
      <c r="D130" s="3"/>
      <c r="E130" s="3"/>
      <c r="F130" s="249"/>
      <c r="G130" s="250"/>
      <c r="H130" s="14"/>
      <c r="I130" s="14"/>
      <c r="J130" s="105" t="s">
        <v>567</v>
      </c>
      <c r="K130" s="106"/>
      <c r="L130" s="102" t="s">
        <v>44</v>
      </c>
      <c r="M130" s="246" t="s">
        <v>568</v>
      </c>
      <c r="N130" s="17"/>
      <c r="O130" s="247"/>
      <c r="P130" s="248"/>
      <c r="Q130" s="240"/>
      <c r="R130" s="240"/>
      <c r="S130" s="240"/>
      <c r="T130" s="240"/>
      <c r="U130" s="240"/>
    </row>
    <row r="131" spans="1:26" ht="270" customHeight="1" x14ac:dyDescent="0.25">
      <c r="A131" s="239"/>
      <c r="B131" s="10"/>
      <c r="C131" s="3"/>
      <c r="D131" s="3"/>
      <c r="E131" s="3"/>
      <c r="F131" s="249"/>
      <c r="G131" s="250"/>
      <c r="H131" s="14"/>
      <c r="I131" s="14"/>
      <c r="J131" s="105" t="s">
        <v>612</v>
      </c>
      <c r="K131" s="106"/>
      <c r="L131" s="102" t="s">
        <v>44</v>
      </c>
      <c r="M131" s="102" t="s">
        <v>611</v>
      </c>
      <c r="N131" s="17"/>
      <c r="O131" s="247"/>
      <c r="P131" s="248"/>
      <c r="Q131" s="240"/>
      <c r="R131" s="240"/>
      <c r="S131" s="240"/>
      <c r="T131" s="240"/>
      <c r="U131" s="240"/>
    </row>
    <row r="132" spans="1:26" ht="115.5" customHeight="1" x14ac:dyDescent="0.25">
      <c r="A132" s="239"/>
      <c r="B132" s="10"/>
      <c r="C132" s="3"/>
      <c r="D132" s="3"/>
      <c r="E132" s="3"/>
      <c r="F132" s="249"/>
      <c r="G132" s="250"/>
      <c r="H132" s="14"/>
      <c r="I132" s="14"/>
      <c r="J132" s="105" t="s">
        <v>575</v>
      </c>
      <c r="K132" s="106"/>
      <c r="L132" s="102" t="s">
        <v>44</v>
      </c>
      <c r="M132" s="102" t="s">
        <v>576</v>
      </c>
      <c r="N132" s="17"/>
      <c r="O132" s="247"/>
      <c r="P132" s="248"/>
      <c r="Q132" s="240"/>
      <c r="R132" s="240"/>
      <c r="S132" s="240"/>
      <c r="T132" s="240"/>
      <c r="U132" s="240"/>
    </row>
    <row r="133" spans="1:26" ht="131.25" customHeight="1" x14ac:dyDescent="0.25">
      <c r="A133" s="81"/>
      <c r="B133" s="23"/>
      <c r="C133" s="3"/>
      <c r="D133" s="3"/>
      <c r="E133" s="3"/>
      <c r="F133" s="105"/>
      <c r="G133" s="251"/>
      <c r="H133" s="14"/>
      <c r="I133" s="102"/>
      <c r="J133" s="105" t="s">
        <v>562</v>
      </c>
      <c r="K133" s="106"/>
      <c r="L133" s="102" t="s">
        <v>44</v>
      </c>
      <c r="M133" s="102" t="s">
        <v>574</v>
      </c>
      <c r="N133" s="252"/>
      <c r="O133" s="253"/>
      <c r="P133" s="254"/>
      <c r="Q133" s="255"/>
      <c r="R133" s="255"/>
      <c r="S133" s="255"/>
      <c r="T133" s="255"/>
      <c r="U133" s="255"/>
    </row>
    <row r="134" spans="1:26" x14ac:dyDescent="0.25">
      <c r="A134" s="36" t="s">
        <v>189</v>
      </c>
      <c r="B134" s="36" t="s">
        <v>190</v>
      </c>
      <c r="C134" s="28" t="s">
        <v>191</v>
      </c>
      <c r="D134" s="81" t="s">
        <v>44</v>
      </c>
      <c r="E134" s="28" t="s">
        <v>619</v>
      </c>
      <c r="F134" s="57" t="s">
        <v>0</v>
      </c>
      <c r="G134" s="55"/>
      <c r="H134" s="55"/>
      <c r="I134" s="49"/>
      <c r="J134" s="41" t="s">
        <v>606</v>
      </c>
      <c r="K134" s="42"/>
      <c r="L134" s="39" t="s">
        <v>44</v>
      </c>
      <c r="M134" s="138" t="s">
        <v>610</v>
      </c>
      <c r="N134" s="78" t="s">
        <v>167</v>
      </c>
      <c r="O134" s="47"/>
      <c r="P134" s="79">
        <v>19306.599999999999</v>
      </c>
      <c r="Q134" s="79">
        <v>19306.599999999999</v>
      </c>
      <c r="R134" s="79">
        <v>19765.8</v>
      </c>
      <c r="S134" s="79">
        <f>15859.2+5469.6</f>
        <v>21328.800000000003</v>
      </c>
      <c r="T134" s="79">
        <f>15909+5500</f>
        <v>21409</v>
      </c>
      <c r="U134" s="79">
        <f>15909+5500</f>
        <v>21409</v>
      </c>
      <c r="X134" s="53" t="s">
        <v>679</v>
      </c>
    </row>
    <row r="135" spans="1:26" ht="113.25" customHeight="1" x14ac:dyDescent="0.25">
      <c r="A135" s="37"/>
      <c r="B135" s="37"/>
      <c r="C135" s="29"/>
      <c r="D135" s="38"/>
      <c r="E135" s="29"/>
      <c r="I135" s="17"/>
      <c r="J135" s="43"/>
      <c r="K135" s="44"/>
      <c r="L135" s="40"/>
      <c r="M135" s="138"/>
      <c r="N135" s="55"/>
      <c r="O135" s="47"/>
      <c r="P135" s="37"/>
      <c r="Q135" s="37"/>
      <c r="R135" s="37"/>
      <c r="S135" s="37"/>
      <c r="T135" s="37"/>
      <c r="U135" s="37"/>
      <c r="X135" s="141" t="s">
        <v>684</v>
      </c>
    </row>
    <row r="136" spans="1:26" ht="113.25" customHeight="1" x14ac:dyDescent="0.25">
      <c r="A136" s="37"/>
      <c r="B136" s="37"/>
      <c r="C136" s="15" t="s">
        <v>46</v>
      </c>
      <c r="D136" s="10" t="s">
        <v>192</v>
      </c>
      <c r="E136" s="15" t="s">
        <v>47</v>
      </c>
      <c r="I136" s="17"/>
      <c r="J136" s="84" t="s">
        <v>620</v>
      </c>
      <c r="K136" s="85"/>
      <c r="L136" s="20" t="s">
        <v>44</v>
      </c>
      <c r="M136" s="232" t="s">
        <v>621</v>
      </c>
      <c r="N136" s="55"/>
      <c r="O136" s="47"/>
      <c r="P136" s="37"/>
      <c r="Q136" s="37"/>
      <c r="R136" s="37"/>
      <c r="S136" s="37"/>
      <c r="T136" s="37"/>
      <c r="U136" s="37"/>
      <c r="X136" s="256" t="s">
        <v>680</v>
      </c>
      <c r="Y136" s="256"/>
      <c r="Z136" s="256"/>
    </row>
    <row r="137" spans="1:26" ht="144.75" customHeight="1" x14ac:dyDescent="0.25">
      <c r="A137" s="38"/>
      <c r="B137" s="38"/>
      <c r="C137" s="15"/>
      <c r="D137" s="10"/>
      <c r="E137" s="15"/>
      <c r="F137" s="3"/>
      <c r="G137" s="3"/>
      <c r="H137" s="3"/>
      <c r="I137" s="3"/>
      <c r="J137" s="105" t="s">
        <v>603</v>
      </c>
      <c r="K137" s="106"/>
      <c r="L137" s="14" t="s">
        <v>605</v>
      </c>
      <c r="M137" s="102" t="s">
        <v>604</v>
      </c>
      <c r="N137" s="70"/>
      <c r="O137" s="29"/>
      <c r="P137" s="38"/>
      <c r="Q137" s="38"/>
      <c r="R137" s="38"/>
      <c r="S137" s="38"/>
      <c r="T137" s="38"/>
      <c r="U137" s="38"/>
      <c r="X137" s="256"/>
      <c r="Y137" s="256"/>
      <c r="Z137" s="256"/>
    </row>
    <row r="138" spans="1:26" x14ac:dyDescent="0.25">
      <c r="A138" s="36" t="s">
        <v>193</v>
      </c>
      <c r="B138" s="36" t="s">
        <v>194</v>
      </c>
      <c r="C138" s="28" t="s">
        <v>191</v>
      </c>
      <c r="D138" s="81" t="s">
        <v>44</v>
      </c>
      <c r="E138" s="28" t="s">
        <v>619</v>
      </c>
      <c r="F138" s="57" t="s">
        <v>0</v>
      </c>
      <c r="G138" s="55"/>
      <c r="H138" s="55"/>
      <c r="I138" s="49"/>
      <c r="J138" s="41" t="s">
        <v>622</v>
      </c>
      <c r="K138" s="42"/>
      <c r="L138" s="257" t="s">
        <v>623</v>
      </c>
      <c r="M138" s="258" t="s">
        <v>624</v>
      </c>
      <c r="N138" s="78" t="s">
        <v>625</v>
      </c>
      <c r="O138" s="47"/>
      <c r="P138" s="79">
        <v>1242</v>
      </c>
      <c r="Q138" s="79">
        <v>1242</v>
      </c>
      <c r="R138" s="79">
        <v>1096</v>
      </c>
      <c r="S138" s="79">
        <v>1096</v>
      </c>
      <c r="T138" s="79">
        <v>1096</v>
      </c>
      <c r="U138" s="79">
        <v>1096</v>
      </c>
    </row>
    <row r="139" spans="1:26" ht="110.25" customHeight="1" x14ac:dyDescent="0.25">
      <c r="A139" s="37"/>
      <c r="B139" s="37"/>
      <c r="C139" s="29"/>
      <c r="D139" s="38"/>
      <c r="E139" s="29"/>
      <c r="I139" s="17"/>
      <c r="J139" s="43"/>
      <c r="K139" s="44"/>
      <c r="L139" s="259"/>
      <c r="M139" s="260"/>
      <c r="N139" s="55"/>
      <c r="O139" s="47"/>
      <c r="P139" s="37"/>
      <c r="Q139" s="37"/>
      <c r="R139" s="37"/>
      <c r="S139" s="37"/>
      <c r="T139" s="37"/>
      <c r="U139" s="37"/>
    </row>
    <row r="140" spans="1:26" ht="125.25" customHeight="1" x14ac:dyDescent="0.25">
      <c r="A140" s="38"/>
      <c r="B140" s="38"/>
      <c r="C140" s="15" t="s">
        <v>46</v>
      </c>
      <c r="D140" s="10" t="s">
        <v>195</v>
      </c>
      <c r="E140" s="15" t="s">
        <v>47</v>
      </c>
      <c r="F140" s="3"/>
      <c r="G140" s="3"/>
      <c r="H140" s="3"/>
      <c r="I140" s="12"/>
      <c r="J140" s="3"/>
      <c r="K140" s="3"/>
      <c r="L140" s="3"/>
      <c r="M140" s="12"/>
      <c r="N140" s="70"/>
      <c r="O140" s="29"/>
      <c r="P140" s="38"/>
      <c r="Q140" s="38"/>
      <c r="R140" s="38"/>
      <c r="S140" s="38"/>
      <c r="T140" s="38"/>
      <c r="U140" s="38"/>
    </row>
    <row r="141" spans="1:26" ht="126" customHeight="1" x14ac:dyDescent="0.25">
      <c r="A141" s="36" t="s">
        <v>196</v>
      </c>
      <c r="B141" s="36" t="s">
        <v>197</v>
      </c>
      <c r="C141" s="28" t="s">
        <v>36</v>
      </c>
      <c r="D141" s="81" t="s">
        <v>198</v>
      </c>
      <c r="E141" s="28" t="s">
        <v>38</v>
      </c>
      <c r="F141" s="28" t="s">
        <v>39</v>
      </c>
      <c r="G141" s="29"/>
      <c r="H141" s="10" t="s">
        <v>199</v>
      </c>
      <c r="I141" s="8" t="s">
        <v>41</v>
      </c>
      <c r="J141" s="28" t="s">
        <v>563</v>
      </c>
      <c r="K141" s="29"/>
      <c r="L141" s="10" t="s">
        <v>578</v>
      </c>
      <c r="M141" s="261" t="s">
        <v>564</v>
      </c>
      <c r="N141" s="78" t="s">
        <v>686</v>
      </c>
      <c r="O141" s="47"/>
      <c r="P141" s="79">
        <v>258.60000000000002</v>
      </c>
      <c r="Q141" s="79">
        <v>247.1</v>
      </c>
      <c r="R141" s="79">
        <v>334.8</v>
      </c>
      <c r="S141" s="79">
        <v>311.8</v>
      </c>
      <c r="T141" s="79">
        <v>334.8</v>
      </c>
      <c r="U141" s="79">
        <v>387.3</v>
      </c>
    </row>
    <row r="142" spans="1:26" x14ac:dyDescent="0.25">
      <c r="A142" s="37"/>
      <c r="B142" s="37"/>
      <c r="C142" s="29"/>
      <c r="D142" s="38"/>
      <c r="E142" s="29"/>
      <c r="F142" s="28" t="s">
        <v>43</v>
      </c>
      <c r="G142" s="47"/>
      <c r="H142" s="89" t="s">
        <v>44</v>
      </c>
      <c r="I142" s="78" t="s">
        <v>552</v>
      </c>
      <c r="J142" s="28"/>
      <c r="K142" s="47"/>
      <c r="L142" s="173"/>
      <c r="M142" s="78"/>
      <c r="N142" s="55"/>
      <c r="O142" s="47"/>
      <c r="P142" s="37"/>
      <c r="Q142" s="37"/>
      <c r="R142" s="37"/>
      <c r="S142" s="37"/>
      <c r="T142" s="37"/>
      <c r="U142" s="37"/>
    </row>
    <row r="143" spans="1:26" ht="179.25" customHeight="1" x14ac:dyDescent="0.25">
      <c r="A143" s="37"/>
      <c r="B143" s="37"/>
      <c r="C143" s="28" t="s">
        <v>46</v>
      </c>
      <c r="D143" s="81" t="s">
        <v>188</v>
      </c>
      <c r="E143" s="28" t="s">
        <v>47</v>
      </c>
      <c r="F143" s="70"/>
      <c r="G143" s="29"/>
      <c r="H143" s="90"/>
      <c r="I143" s="29"/>
      <c r="J143" s="70"/>
      <c r="K143" s="29"/>
      <c r="L143" s="38"/>
      <c r="M143" s="29"/>
      <c r="N143" s="55"/>
      <c r="O143" s="47"/>
      <c r="P143" s="37"/>
      <c r="Q143" s="37"/>
      <c r="R143" s="37"/>
      <c r="S143" s="37"/>
      <c r="T143" s="37"/>
      <c r="U143" s="37"/>
    </row>
    <row r="144" spans="1:26" ht="165" customHeight="1" x14ac:dyDescent="0.25">
      <c r="A144" s="38"/>
      <c r="B144" s="38"/>
      <c r="C144" s="29"/>
      <c r="D144" s="38"/>
      <c r="E144" s="29"/>
      <c r="F144" s="92" t="s">
        <v>687</v>
      </c>
      <c r="G144" s="93"/>
      <c r="H144" s="262" t="s">
        <v>506</v>
      </c>
      <c r="I144" s="97" t="s">
        <v>688</v>
      </c>
      <c r="J144" s="3"/>
      <c r="K144" s="3"/>
      <c r="L144" s="3"/>
      <c r="M144" s="12"/>
      <c r="N144" s="70"/>
      <c r="O144" s="29"/>
      <c r="P144" s="38"/>
      <c r="Q144" s="38"/>
      <c r="R144" s="38"/>
      <c r="S144" s="38"/>
      <c r="T144" s="38"/>
      <c r="U144" s="38"/>
    </row>
    <row r="145" spans="1:24" x14ac:dyDescent="0.25">
      <c r="A145" s="77" t="s">
        <v>200</v>
      </c>
      <c r="B145" s="36" t="s">
        <v>201</v>
      </c>
      <c r="C145" s="57" t="s">
        <v>29</v>
      </c>
      <c r="D145" s="55"/>
      <c r="E145" s="47"/>
      <c r="F145" s="57" t="s">
        <v>29</v>
      </c>
      <c r="G145" s="55"/>
      <c r="H145" s="55"/>
      <c r="I145" s="47"/>
      <c r="J145" s="57" t="s">
        <v>29</v>
      </c>
      <c r="K145" s="55"/>
      <c r="L145" s="55"/>
      <c r="M145" s="47"/>
      <c r="N145" s="78" t="s">
        <v>30</v>
      </c>
      <c r="O145" s="47"/>
      <c r="P145" s="79">
        <f t="shared" ref="P145:U145" si="3">P148</f>
        <v>481105.3000000001</v>
      </c>
      <c r="Q145" s="79">
        <f t="shared" si="3"/>
        <v>474222.90000000008</v>
      </c>
      <c r="R145" s="79">
        <f t="shared" si="3"/>
        <v>481515.89999999997</v>
      </c>
      <c r="S145" s="79">
        <f t="shared" si="3"/>
        <v>494616.89999999991</v>
      </c>
      <c r="T145" s="79">
        <f t="shared" si="3"/>
        <v>495772.9</v>
      </c>
      <c r="U145" s="79">
        <f t="shared" si="3"/>
        <v>492720.60000000003</v>
      </c>
    </row>
    <row r="146" spans="1:24" x14ac:dyDescent="0.25">
      <c r="A146" s="37"/>
      <c r="B146" s="37"/>
      <c r="C146" s="55"/>
      <c r="D146" s="55"/>
      <c r="E146" s="47"/>
      <c r="I146" s="16"/>
      <c r="M146" s="16"/>
      <c r="N146" s="55"/>
      <c r="O146" s="47"/>
      <c r="P146" s="37"/>
      <c r="Q146" s="37"/>
      <c r="R146" s="37"/>
      <c r="S146" s="37"/>
      <c r="T146" s="37"/>
      <c r="U146" s="37"/>
    </row>
    <row r="147" spans="1:24" ht="123" customHeight="1" x14ac:dyDescent="0.25">
      <c r="A147" s="38"/>
      <c r="B147" s="38"/>
      <c r="C147" s="3"/>
      <c r="D147" s="3"/>
      <c r="E147" s="12"/>
      <c r="F147" s="3"/>
      <c r="G147" s="3"/>
      <c r="H147" s="3"/>
      <c r="I147" s="12"/>
      <c r="J147" s="3"/>
      <c r="K147" s="3"/>
      <c r="L147" s="3"/>
      <c r="M147" s="12"/>
      <c r="N147" s="70"/>
      <c r="O147" s="29"/>
      <c r="P147" s="38"/>
      <c r="Q147" s="38"/>
      <c r="R147" s="38"/>
      <c r="S147" s="38"/>
      <c r="T147" s="38"/>
      <c r="U147" s="38"/>
    </row>
    <row r="148" spans="1:24" x14ac:dyDescent="0.25">
      <c r="A148" s="36" t="s">
        <v>202</v>
      </c>
      <c r="B148" s="36" t="s">
        <v>203</v>
      </c>
      <c r="C148" s="57" t="s">
        <v>0</v>
      </c>
      <c r="D148" s="55"/>
      <c r="E148" s="47"/>
      <c r="F148" s="57" t="s">
        <v>0</v>
      </c>
      <c r="G148" s="55"/>
      <c r="H148" s="55"/>
      <c r="I148" s="47"/>
      <c r="J148" s="57" t="s">
        <v>0</v>
      </c>
      <c r="K148" s="55"/>
      <c r="L148" s="55"/>
      <c r="M148" s="47"/>
      <c r="N148" s="78" t="s">
        <v>30</v>
      </c>
      <c r="O148" s="47"/>
      <c r="P148" s="79">
        <f t="shared" ref="P148:U148" si="4">SUM(P152:P212)</f>
        <v>481105.3000000001</v>
      </c>
      <c r="Q148" s="79">
        <f t="shared" si="4"/>
        <v>474222.90000000008</v>
      </c>
      <c r="R148" s="79">
        <f t="shared" si="4"/>
        <v>481515.89999999997</v>
      </c>
      <c r="S148" s="79">
        <f t="shared" si="4"/>
        <v>494616.89999999991</v>
      </c>
      <c r="T148" s="79">
        <f t="shared" si="4"/>
        <v>495772.9</v>
      </c>
      <c r="U148" s="79">
        <f t="shared" si="4"/>
        <v>492720.60000000003</v>
      </c>
    </row>
    <row r="149" spans="1:24" x14ac:dyDescent="0.25">
      <c r="A149" s="37"/>
      <c r="B149" s="37"/>
      <c r="C149" s="55"/>
      <c r="D149" s="55"/>
      <c r="E149" s="47"/>
      <c r="I149" s="16"/>
      <c r="M149" s="16"/>
      <c r="N149" s="55"/>
      <c r="O149" s="47"/>
      <c r="P149" s="37"/>
      <c r="Q149" s="37"/>
      <c r="R149" s="37"/>
      <c r="S149" s="37"/>
      <c r="T149" s="37"/>
      <c r="U149" s="37"/>
    </row>
    <row r="150" spans="1:24" x14ac:dyDescent="0.25">
      <c r="A150" s="38"/>
      <c r="B150" s="38"/>
      <c r="C150" s="3"/>
      <c r="D150" s="3"/>
      <c r="E150" s="12"/>
      <c r="F150" s="3"/>
      <c r="G150" s="3"/>
      <c r="H150" s="3"/>
      <c r="I150" s="12"/>
      <c r="J150" s="3"/>
      <c r="K150" s="3"/>
      <c r="L150" s="3"/>
      <c r="M150" s="12"/>
      <c r="N150" s="70"/>
      <c r="O150" s="29"/>
      <c r="P150" s="38"/>
      <c r="Q150" s="38"/>
      <c r="R150" s="38"/>
      <c r="S150" s="38"/>
      <c r="T150" s="38"/>
      <c r="U150" s="38"/>
    </row>
    <row r="151" spans="1:24" x14ac:dyDescent="0.25">
      <c r="A151" s="21" t="s">
        <v>33</v>
      </c>
      <c r="B151" s="21" t="s">
        <v>0</v>
      </c>
      <c r="C151" s="263" t="s">
        <v>0</v>
      </c>
      <c r="D151" s="264"/>
      <c r="E151" s="265"/>
      <c r="F151" s="80" t="s">
        <v>0</v>
      </c>
      <c r="G151" s="67"/>
      <c r="H151" s="67"/>
      <c r="I151" s="65"/>
      <c r="J151" s="80" t="s">
        <v>0</v>
      </c>
      <c r="K151" s="67"/>
      <c r="L151" s="67"/>
      <c r="M151" s="65"/>
      <c r="N151" s="78" t="s">
        <v>0</v>
      </c>
      <c r="O151" s="29"/>
      <c r="P151" s="21" t="s">
        <v>0</v>
      </c>
      <c r="Q151" s="21" t="s">
        <v>0</v>
      </c>
      <c r="R151" s="21" t="s">
        <v>0</v>
      </c>
      <c r="S151" s="21" t="s">
        <v>0</v>
      </c>
      <c r="T151" s="21" t="s">
        <v>0</v>
      </c>
      <c r="U151" s="21" t="s">
        <v>0</v>
      </c>
    </row>
    <row r="152" spans="1:24" ht="90" customHeight="1" x14ac:dyDescent="0.25">
      <c r="A152" s="21" t="s">
        <v>204</v>
      </c>
      <c r="B152" s="266" t="s">
        <v>205</v>
      </c>
      <c r="C152" s="267" t="s">
        <v>519</v>
      </c>
      <c r="D152" s="197" t="s">
        <v>586</v>
      </c>
      <c r="E152" s="102" t="s">
        <v>587</v>
      </c>
      <c r="F152" s="28" t="s">
        <v>206</v>
      </c>
      <c r="G152" s="29"/>
      <c r="H152" s="7" t="s">
        <v>207</v>
      </c>
      <c r="I152" s="8" t="s">
        <v>208</v>
      </c>
      <c r="J152" s="28"/>
      <c r="K152" s="29"/>
      <c r="L152" s="7"/>
      <c r="M152" s="8"/>
      <c r="N152" s="169" t="s">
        <v>209</v>
      </c>
      <c r="O152" s="170"/>
      <c r="P152" s="132">
        <v>1980.5</v>
      </c>
      <c r="Q152" s="132">
        <v>1980.5</v>
      </c>
      <c r="R152" s="132">
        <v>1980.5</v>
      </c>
      <c r="S152" s="132">
        <v>1980.5</v>
      </c>
      <c r="T152" s="132">
        <v>1980.5</v>
      </c>
      <c r="U152" s="132">
        <v>1980.5</v>
      </c>
    </row>
    <row r="153" spans="1:24" x14ac:dyDescent="0.25">
      <c r="A153" s="36" t="s">
        <v>210</v>
      </c>
      <c r="B153" s="36" t="s">
        <v>211</v>
      </c>
      <c r="C153" s="28" t="s">
        <v>212</v>
      </c>
      <c r="D153" s="81" t="s">
        <v>213</v>
      </c>
      <c r="E153" s="83" t="s">
        <v>588</v>
      </c>
      <c r="F153" s="41" t="s">
        <v>589</v>
      </c>
      <c r="G153" s="42"/>
      <c r="H153" s="268" t="s">
        <v>44</v>
      </c>
      <c r="I153" s="243" t="s">
        <v>590</v>
      </c>
      <c r="J153" s="57" t="s">
        <v>0</v>
      </c>
      <c r="K153" s="55"/>
      <c r="L153" s="55"/>
      <c r="M153" s="47"/>
      <c r="N153" s="269" t="s">
        <v>214</v>
      </c>
      <c r="O153" s="172"/>
      <c r="P153" s="79">
        <v>0</v>
      </c>
      <c r="Q153" s="79">
        <v>0</v>
      </c>
      <c r="R153" s="79">
        <v>8.5</v>
      </c>
      <c r="S153" s="79">
        <v>0</v>
      </c>
      <c r="T153" s="79">
        <v>0</v>
      </c>
      <c r="U153" s="79">
        <v>0</v>
      </c>
    </row>
    <row r="154" spans="1:24" ht="100.5" customHeight="1" x14ac:dyDescent="0.25">
      <c r="A154" s="37"/>
      <c r="B154" s="37"/>
      <c r="C154" s="29"/>
      <c r="D154" s="38"/>
      <c r="E154" s="70"/>
      <c r="F154" s="43"/>
      <c r="G154" s="44"/>
      <c r="H154" s="270"/>
      <c r="I154" s="271"/>
      <c r="J154" s="272"/>
      <c r="K154" s="127"/>
      <c r="L154" s="127"/>
      <c r="M154" s="189"/>
      <c r="N154" s="273"/>
      <c r="O154" s="131"/>
      <c r="P154" s="37"/>
      <c r="Q154" s="37"/>
      <c r="R154" s="37"/>
      <c r="S154" s="37"/>
      <c r="T154" s="37"/>
      <c r="U154" s="37"/>
    </row>
    <row r="155" spans="1:24" ht="157.5" customHeight="1" x14ac:dyDescent="0.25">
      <c r="A155" s="21" t="s">
        <v>215</v>
      </c>
      <c r="B155" s="21" t="s">
        <v>216</v>
      </c>
      <c r="C155" s="15" t="s">
        <v>217</v>
      </c>
      <c r="D155" s="10" t="s">
        <v>218</v>
      </c>
      <c r="E155" s="15" t="s">
        <v>219</v>
      </c>
      <c r="F155" s="28" t="s">
        <v>220</v>
      </c>
      <c r="G155" s="29"/>
      <c r="H155" s="7" t="s">
        <v>221</v>
      </c>
      <c r="I155" s="8" t="s">
        <v>222</v>
      </c>
      <c r="J155" s="28"/>
      <c r="K155" s="29"/>
      <c r="L155" s="7"/>
      <c r="M155" s="8"/>
      <c r="N155" s="274" t="s">
        <v>102</v>
      </c>
      <c r="O155" s="131"/>
      <c r="P155" s="132">
        <v>398.3</v>
      </c>
      <c r="Q155" s="132">
        <v>377.2</v>
      </c>
      <c r="R155" s="132">
        <v>368.2</v>
      </c>
      <c r="S155" s="132">
        <f>426300/1000</f>
        <v>426.3</v>
      </c>
      <c r="T155" s="132">
        <f>432100/1000</f>
        <v>432.1</v>
      </c>
      <c r="U155" s="132">
        <f>433100/1000</f>
        <v>433.1</v>
      </c>
      <c r="X155" s="141" t="s">
        <v>672</v>
      </c>
    </row>
    <row r="156" spans="1:24" ht="309" customHeight="1" x14ac:dyDescent="0.25">
      <c r="A156" s="36" t="s">
        <v>223</v>
      </c>
      <c r="B156" s="36">
        <v>1510</v>
      </c>
      <c r="C156" s="28" t="s">
        <v>141</v>
      </c>
      <c r="D156" s="81" t="s">
        <v>224</v>
      </c>
      <c r="E156" s="28" t="s">
        <v>640</v>
      </c>
      <c r="F156" s="28" t="s">
        <v>225</v>
      </c>
      <c r="G156" s="29"/>
      <c r="H156" s="10" t="s">
        <v>521</v>
      </c>
      <c r="I156" s="8" t="s">
        <v>226</v>
      </c>
      <c r="J156" s="28" t="s">
        <v>669</v>
      </c>
      <c r="K156" s="29"/>
      <c r="L156" s="10" t="s">
        <v>529</v>
      </c>
      <c r="M156" s="8" t="s">
        <v>530</v>
      </c>
      <c r="N156" s="78" t="s">
        <v>227</v>
      </c>
      <c r="O156" s="47"/>
      <c r="P156" s="79">
        <v>3444.6</v>
      </c>
      <c r="Q156" s="79">
        <v>1510.8</v>
      </c>
      <c r="R156" s="79">
        <v>863.4</v>
      </c>
      <c r="S156" s="79">
        <v>1133.7</v>
      </c>
      <c r="T156" s="79">
        <v>1152.2</v>
      </c>
      <c r="U156" s="79">
        <v>1152.2</v>
      </c>
    </row>
    <row r="157" spans="1:24" x14ac:dyDescent="0.25">
      <c r="A157" s="37"/>
      <c r="B157" s="37"/>
      <c r="C157" s="29"/>
      <c r="D157" s="38"/>
      <c r="E157" s="29"/>
      <c r="F157" s="28" t="s">
        <v>147</v>
      </c>
      <c r="G157" s="47"/>
      <c r="H157" s="89" t="s">
        <v>522</v>
      </c>
      <c r="I157" s="78" t="s">
        <v>149</v>
      </c>
      <c r="J157" s="28" t="s">
        <v>531</v>
      </c>
      <c r="K157" s="47"/>
      <c r="L157" s="173" t="s">
        <v>44</v>
      </c>
      <c r="M157" s="78" t="s">
        <v>649</v>
      </c>
      <c r="N157" s="55"/>
      <c r="O157" s="47"/>
      <c r="P157" s="37"/>
      <c r="Q157" s="37"/>
      <c r="R157" s="37"/>
      <c r="S157" s="37"/>
      <c r="T157" s="37"/>
      <c r="U157" s="37"/>
    </row>
    <row r="158" spans="1:24" ht="155.25" customHeight="1" x14ac:dyDescent="0.25">
      <c r="A158" s="37"/>
      <c r="B158" s="37"/>
      <c r="C158" s="28" t="s">
        <v>217</v>
      </c>
      <c r="D158" s="81" t="s">
        <v>218</v>
      </c>
      <c r="E158" s="28" t="s">
        <v>219</v>
      </c>
      <c r="F158" s="49"/>
      <c r="G158" s="47"/>
      <c r="H158" s="195"/>
      <c r="I158" s="47"/>
      <c r="J158" s="49"/>
      <c r="K158" s="47"/>
      <c r="L158" s="37"/>
      <c r="M158" s="47"/>
      <c r="N158" s="55"/>
      <c r="O158" s="47"/>
      <c r="P158" s="37"/>
      <c r="Q158" s="37"/>
      <c r="R158" s="37"/>
      <c r="S158" s="37"/>
      <c r="T158" s="37"/>
      <c r="U158" s="37"/>
    </row>
    <row r="159" spans="1:24" ht="98.25" customHeight="1" x14ac:dyDescent="0.25">
      <c r="A159" s="37"/>
      <c r="B159" s="37"/>
      <c r="C159" s="29"/>
      <c r="D159" s="38"/>
      <c r="E159" s="70"/>
      <c r="F159" s="103" t="s">
        <v>39</v>
      </c>
      <c r="G159" s="104"/>
      <c r="H159" s="101" t="s">
        <v>523</v>
      </c>
      <c r="I159" s="102" t="s">
        <v>524</v>
      </c>
      <c r="J159" s="103" t="s">
        <v>532</v>
      </c>
      <c r="K159" s="104"/>
      <c r="L159" s="225" t="s">
        <v>44</v>
      </c>
      <c r="M159" s="200" t="s">
        <v>533</v>
      </c>
      <c r="N159" s="55"/>
      <c r="O159" s="47"/>
      <c r="P159" s="37"/>
      <c r="Q159" s="37"/>
      <c r="R159" s="37"/>
      <c r="S159" s="37"/>
      <c r="T159" s="37"/>
      <c r="U159" s="37"/>
    </row>
    <row r="160" spans="1:24" ht="96" customHeight="1" x14ac:dyDescent="0.25">
      <c r="A160" s="37"/>
      <c r="B160" s="37"/>
      <c r="C160" s="99" t="s">
        <v>519</v>
      </c>
      <c r="D160" s="133" t="s">
        <v>500</v>
      </c>
      <c r="E160" s="275" t="s">
        <v>520</v>
      </c>
      <c r="F160" s="276"/>
      <c r="G160" s="276"/>
      <c r="H160" s="226"/>
      <c r="I160" s="102"/>
      <c r="J160" s="277" t="s">
        <v>689</v>
      </c>
      <c r="K160" s="278"/>
      <c r="L160" s="279" t="s">
        <v>44</v>
      </c>
      <c r="M160" s="200" t="s">
        <v>690</v>
      </c>
      <c r="N160" s="55"/>
      <c r="O160" s="47"/>
      <c r="P160" s="37"/>
      <c r="Q160" s="37"/>
      <c r="R160" s="37"/>
      <c r="S160" s="37"/>
      <c r="T160" s="37"/>
      <c r="U160" s="37"/>
    </row>
    <row r="161" spans="1:27" ht="409.6" customHeight="1" x14ac:dyDescent="0.25">
      <c r="A161" s="38"/>
      <c r="B161" s="38"/>
      <c r="C161" s="15" t="s">
        <v>228</v>
      </c>
      <c r="D161" s="10" t="s">
        <v>44</v>
      </c>
      <c r="E161" s="2" t="s">
        <v>92</v>
      </c>
      <c r="F161" s="105" t="s">
        <v>648</v>
      </c>
      <c r="G161" s="106"/>
      <c r="H161" s="102" t="s">
        <v>44</v>
      </c>
      <c r="I161" s="102" t="s">
        <v>667</v>
      </c>
      <c r="J161" s="280" t="s">
        <v>691</v>
      </c>
      <c r="K161" s="281"/>
      <c r="L161" s="279" t="s">
        <v>44</v>
      </c>
      <c r="M161" s="200" t="s">
        <v>692</v>
      </c>
      <c r="N161" s="70"/>
      <c r="O161" s="29"/>
      <c r="P161" s="38"/>
      <c r="Q161" s="38"/>
      <c r="R161" s="38"/>
      <c r="S161" s="38"/>
      <c r="T161" s="38"/>
      <c r="U161" s="38"/>
    </row>
    <row r="162" spans="1:27" ht="114" customHeight="1" x14ac:dyDescent="0.25">
      <c r="A162" s="36" t="s">
        <v>229</v>
      </c>
      <c r="B162" s="36" t="s">
        <v>230</v>
      </c>
      <c r="C162" s="152" t="s">
        <v>217</v>
      </c>
      <c r="D162" s="152" t="s">
        <v>437</v>
      </c>
      <c r="E162" s="152" t="s">
        <v>219</v>
      </c>
      <c r="F162" s="282" t="s">
        <v>650</v>
      </c>
      <c r="G162" s="283"/>
      <c r="H162" s="284" t="s">
        <v>44</v>
      </c>
      <c r="I162" s="284" t="s">
        <v>440</v>
      </c>
      <c r="J162" s="28"/>
      <c r="K162" s="29"/>
      <c r="L162" s="7"/>
      <c r="M162" s="8"/>
      <c r="N162" s="78" t="s">
        <v>234</v>
      </c>
      <c r="O162" s="47"/>
      <c r="P162" s="79">
        <v>399095.8</v>
      </c>
      <c r="Q162" s="79">
        <v>398095.4</v>
      </c>
      <c r="R162" s="79">
        <v>399559</v>
      </c>
      <c r="S162" s="79">
        <v>415936.6</v>
      </c>
      <c r="T162" s="79">
        <v>417683.7</v>
      </c>
      <c r="U162" s="79">
        <v>417683.7</v>
      </c>
    </row>
    <row r="163" spans="1:27" ht="94.5" customHeight="1" x14ac:dyDescent="0.25">
      <c r="A163" s="37"/>
      <c r="B163" s="37"/>
      <c r="C163" s="119" t="s">
        <v>91</v>
      </c>
      <c r="D163" s="285" t="s">
        <v>238</v>
      </c>
      <c r="E163" s="119" t="s">
        <v>439</v>
      </c>
      <c r="F163" s="153" t="s">
        <v>236</v>
      </c>
      <c r="G163" s="154"/>
      <c r="H163" s="152" t="s">
        <v>237</v>
      </c>
      <c r="I163" s="152" t="s">
        <v>68</v>
      </c>
      <c r="J163" s="286"/>
      <c r="K163" s="287"/>
      <c r="L163" s="152"/>
      <c r="M163" s="152"/>
      <c r="N163" s="55"/>
      <c r="O163" s="47"/>
      <c r="P163" s="37"/>
      <c r="Q163" s="37"/>
      <c r="R163" s="37"/>
      <c r="S163" s="37"/>
      <c r="T163" s="37"/>
      <c r="U163" s="37"/>
    </row>
    <row r="164" spans="1:27" ht="180" customHeight="1" x14ac:dyDescent="0.25">
      <c r="A164" s="37"/>
      <c r="B164" s="37"/>
      <c r="C164" s="152" t="s">
        <v>235</v>
      </c>
      <c r="D164" s="152" t="s">
        <v>44</v>
      </c>
      <c r="E164" s="152" t="s">
        <v>438</v>
      </c>
      <c r="F164" s="28" t="s">
        <v>231</v>
      </c>
      <c r="G164" s="29"/>
      <c r="H164" s="288" t="s">
        <v>232</v>
      </c>
      <c r="I164" s="15" t="s">
        <v>233</v>
      </c>
      <c r="J164" s="166"/>
      <c r="K164" s="12"/>
      <c r="L164" s="23"/>
      <c r="M164" s="23"/>
      <c r="N164" s="55"/>
      <c r="O164" s="47"/>
      <c r="P164" s="37"/>
      <c r="Q164" s="37"/>
      <c r="R164" s="37"/>
      <c r="S164" s="37"/>
      <c r="T164" s="37"/>
      <c r="U164" s="37"/>
    </row>
    <row r="165" spans="1:27" ht="142.5" customHeight="1" x14ac:dyDescent="0.25">
      <c r="A165" s="37"/>
      <c r="B165" s="37"/>
      <c r="C165" s="152"/>
      <c r="D165" s="152"/>
      <c r="E165" s="152"/>
      <c r="F165" s="150" t="s">
        <v>637</v>
      </c>
      <c r="G165" s="151"/>
      <c r="H165" s="10" t="s">
        <v>44</v>
      </c>
      <c r="I165" s="15" t="s">
        <v>447</v>
      </c>
      <c r="J165" s="289"/>
      <c r="K165" s="287"/>
      <c r="L165" s="23"/>
      <c r="M165" s="12"/>
      <c r="N165" s="55"/>
      <c r="O165" s="47"/>
      <c r="P165" s="37"/>
      <c r="Q165" s="37"/>
      <c r="R165" s="37"/>
      <c r="S165" s="37"/>
      <c r="T165" s="37"/>
      <c r="U165" s="37"/>
    </row>
    <row r="166" spans="1:27" ht="220.5" customHeight="1" x14ac:dyDescent="0.25">
      <c r="A166" s="37"/>
      <c r="B166" s="37"/>
      <c r="C166" s="152"/>
      <c r="D166" s="152"/>
      <c r="E166" s="152"/>
      <c r="F166" s="150" t="s">
        <v>638</v>
      </c>
      <c r="G166" s="151"/>
      <c r="H166" s="10" t="s">
        <v>44</v>
      </c>
      <c r="I166" s="15" t="s">
        <v>446</v>
      </c>
      <c r="J166" s="289"/>
      <c r="K166" s="287"/>
      <c r="L166" s="23"/>
      <c r="M166" s="12"/>
      <c r="N166" s="55"/>
      <c r="O166" s="47"/>
      <c r="P166" s="37"/>
      <c r="Q166" s="37"/>
      <c r="R166" s="37"/>
      <c r="S166" s="37"/>
      <c r="T166" s="37"/>
      <c r="U166" s="37"/>
    </row>
    <row r="167" spans="1:27" ht="156.75" customHeight="1" x14ac:dyDescent="0.25">
      <c r="A167" s="37"/>
      <c r="B167" s="37"/>
      <c r="C167" s="152"/>
      <c r="D167" s="152"/>
      <c r="E167" s="152"/>
      <c r="F167" s="150" t="s">
        <v>651</v>
      </c>
      <c r="G167" s="151"/>
      <c r="H167" s="10" t="s">
        <v>44</v>
      </c>
      <c r="I167" s="15" t="s">
        <v>445</v>
      </c>
      <c r="J167" s="289"/>
      <c r="K167" s="287"/>
      <c r="L167" s="23"/>
      <c r="M167" s="12"/>
      <c r="N167" s="55"/>
      <c r="O167" s="47"/>
      <c r="P167" s="37"/>
      <c r="Q167" s="37"/>
      <c r="R167" s="37"/>
      <c r="S167" s="37"/>
      <c r="T167" s="37"/>
      <c r="U167" s="37"/>
    </row>
    <row r="168" spans="1:27" ht="114" customHeight="1" x14ac:dyDescent="0.25">
      <c r="A168" s="37"/>
      <c r="B168" s="37"/>
      <c r="C168" s="152"/>
      <c r="D168" s="152"/>
      <c r="E168" s="152"/>
      <c r="F168" s="150" t="s">
        <v>652</v>
      </c>
      <c r="G168" s="151"/>
      <c r="H168" s="10" t="s">
        <v>44</v>
      </c>
      <c r="I168" s="15" t="s">
        <v>95</v>
      </c>
      <c r="J168" s="289"/>
      <c r="K168" s="287"/>
      <c r="L168" s="23"/>
      <c r="M168" s="12"/>
      <c r="N168" s="55"/>
      <c r="O168" s="47"/>
      <c r="P168" s="37"/>
      <c r="Q168" s="37"/>
      <c r="R168" s="37"/>
      <c r="S168" s="37"/>
      <c r="T168" s="37"/>
      <c r="U168" s="37"/>
    </row>
    <row r="169" spans="1:27" ht="212.25" customHeight="1" x14ac:dyDescent="0.25">
      <c r="A169" s="37"/>
      <c r="B169" s="37"/>
      <c r="C169" s="152"/>
      <c r="D169" s="152"/>
      <c r="E169" s="152"/>
      <c r="F169" s="150" t="s">
        <v>653</v>
      </c>
      <c r="G169" s="151"/>
      <c r="H169" s="10" t="s">
        <v>44</v>
      </c>
      <c r="I169" s="15" t="s">
        <v>444</v>
      </c>
      <c r="J169" s="289"/>
      <c r="K169" s="287"/>
      <c r="L169" s="23"/>
      <c r="M169" s="12"/>
      <c r="N169" s="55"/>
      <c r="O169" s="47"/>
      <c r="P169" s="37"/>
      <c r="Q169" s="37"/>
      <c r="R169" s="37"/>
      <c r="S169" s="37"/>
      <c r="T169" s="37"/>
      <c r="U169" s="37"/>
    </row>
    <row r="170" spans="1:27" ht="296.25" customHeight="1" x14ac:dyDescent="0.25">
      <c r="A170" s="37"/>
      <c r="B170" s="37"/>
      <c r="C170" s="152"/>
      <c r="D170" s="152"/>
      <c r="E170" s="152"/>
      <c r="F170" s="150" t="s">
        <v>654</v>
      </c>
      <c r="G170" s="151"/>
      <c r="H170" s="10" t="s">
        <v>44</v>
      </c>
      <c r="I170" s="15" t="s">
        <v>443</v>
      </c>
      <c r="J170" s="289"/>
      <c r="K170" s="287"/>
      <c r="L170" s="23"/>
      <c r="M170" s="12"/>
      <c r="N170" s="55"/>
      <c r="O170" s="47"/>
      <c r="P170" s="37"/>
      <c r="Q170" s="37"/>
      <c r="R170" s="37"/>
      <c r="S170" s="37"/>
      <c r="T170" s="37"/>
      <c r="U170" s="37"/>
    </row>
    <row r="171" spans="1:27" ht="228.75" customHeight="1" x14ac:dyDescent="0.25">
      <c r="A171" s="38"/>
      <c r="B171" s="38"/>
      <c r="C171" s="23"/>
      <c r="D171" s="23"/>
      <c r="E171" s="23"/>
      <c r="F171" s="150" t="s">
        <v>441</v>
      </c>
      <c r="G171" s="151"/>
      <c r="H171" s="10" t="s">
        <v>44</v>
      </c>
      <c r="I171" s="15" t="s">
        <v>442</v>
      </c>
      <c r="J171" s="289"/>
      <c r="K171" s="287"/>
      <c r="L171" s="12"/>
      <c r="M171" s="287"/>
      <c r="N171" s="70"/>
      <c r="O171" s="29"/>
      <c r="P171" s="38"/>
      <c r="Q171" s="38"/>
      <c r="R171" s="38"/>
      <c r="S171" s="38"/>
      <c r="T171" s="38"/>
      <c r="U171" s="38"/>
    </row>
    <row r="172" spans="1:27" ht="97.5" customHeight="1" x14ac:dyDescent="0.25">
      <c r="A172" s="36" t="s">
        <v>239</v>
      </c>
      <c r="B172" s="36" t="s">
        <v>240</v>
      </c>
      <c r="C172" s="152" t="s">
        <v>217</v>
      </c>
      <c r="D172" s="152" t="s">
        <v>241</v>
      </c>
      <c r="E172" s="152" t="s">
        <v>219</v>
      </c>
      <c r="F172" s="148" t="s">
        <v>650</v>
      </c>
      <c r="G172" s="149"/>
      <c r="H172" s="290" t="s">
        <v>44</v>
      </c>
      <c r="I172" s="290" t="s">
        <v>440</v>
      </c>
      <c r="J172" s="28"/>
      <c r="K172" s="29"/>
      <c r="L172" s="7"/>
      <c r="M172" s="8"/>
      <c r="N172" s="78" t="s">
        <v>244</v>
      </c>
      <c r="O172" s="47"/>
      <c r="P172" s="79">
        <v>25505.9</v>
      </c>
      <c r="Q172" s="79">
        <v>24688.400000000001</v>
      </c>
      <c r="R172" s="79">
        <v>24593.1</v>
      </c>
      <c r="S172" s="79">
        <f>27521.6+3100.5</f>
        <v>30622.1</v>
      </c>
      <c r="T172" s="79">
        <f>28163.9+3100.5</f>
        <v>31264.400000000001</v>
      </c>
      <c r="U172" s="79">
        <f>28163.9</f>
        <v>28163.9</v>
      </c>
      <c r="X172" s="53" t="s">
        <v>682</v>
      </c>
      <c r="Y172" s="53">
        <v>3100.5</v>
      </c>
      <c r="Z172" s="53">
        <v>3100.5</v>
      </c>
      <c r="AA172" s="53">
        <v>0</v>
      </c>
    </row>
    <row r="173" spans="1:27" ht="111.75" customHeight="1" x14ac:dyDescent="0.25">
      <c r="A173" s="37"/>
      <c r="B173" s="37"/>
      <c r="C173" s="119" t="s">
        <v>247</v>
      </c>
      <c r="D173" s="119" t="s">
        <v>44</v>
      </c>
      <c r="E173" s="119" t="s">
        <v>248</v>
      </c>
      <c r="F173" s="28" t="s">
        <v>242</v>
      </c>
      <c r="G173" s="29"/>
      <c r="H173" s="10" t="s">
        <v>237</v>
      </c>
      <c r="I173" s="8" t="s">
        <v>243</v>
      </c>
      <c r="J173" s="28"/>
      <c r="K173" s="47"/>
      <c r="L173" s="173"/>
      <c r="M173" s="78"/>
      <c r="N173" s="55"/>
      <c r="O173" s="47"/>
      <c r="P173" s="37"/>
      <c r="Q173" s="37"/>
      <c r="R173" s="37"/>
      <c r="S173" s="37"/>
      <c r="T173" s="37"/>
      <c r="U173" s="37"/>
    </row>
    <row r="174" spans="1:27" ht="59.25" customHeight="1" x14ac:dyDescent="0.25">
      <c r="A174" s="37"/>
      <c r="B174" s="37"/>
      <c r="C174" s="119"/>
      <c r="D174" s="119"/>
      <c r="E174" s="119"/>
      <c r="F174" s="150" t="s">
        <v>448</v>
      </c>
      <c r="G174" s="151"/>
      <c r="H174" s="142" t="s">
        <v>449</v>
      </c>
      <c r="I174" s="291" t="s">
        <v>450</v>
      </c>
      <c r="J174" s="83"/>
      <c r="K174" s="47"/>
      <c r="L174" s="173"/>
      <c r="M174" s="78"/>
      <c r="N174" s="55"/>
      <c r="O174" s="47"/>
      <c r="P174" s="37"/>
      <c r="Q174" s="37"/>
      <c r="R174" s="37"/>
      <c r="S174" s="37"/>
      <c r="T174" s="37"/>
      <c r="U174" s="37"/>
    </row>
    <row r="175" spans="1:27" ht="68.25" customHeight="1" x14ac:dyDescent="0.25">
      <c r="A175" s="37"/>
      <c r="B175" s="37"/>
      <c r="C175" s="119"/>
      <c r="D175" s="119"/>
      <c r="E175" s="119"/>
      <c r="F175" s="148" t="s">
        <v>245</v>
      </c>
      <c r="G175" s="149"/>
      <c r="H175" s="152" t="s">
        <v>44</v>
      </c>
      <c r="I175" s="152" t="s">
        <v>246</v>
      </c>
      <c r="J175" s="70"/>
      <c r="K175" s="29"/>
      <c r="L175" s="38"/>
      <c r="M175" s="29"/>
      <c r="N175" s="55"/>
      <c r="O175" s="47"/>
      <c r="P175" s="37"/>
      <c r="Q175" s="37"/>
      <c r="R175" s="37"/>
      <c r="S175" s="37"/>
      <c r="T175" s="37"/>
      <c r="U175" s="37"/>
    </row>
    <row r="176" spans="1:27" ht="409.5" customHeight="1" x14ac:dyDescent="0.25">
      <c r="A176" s="37"/>
      <c r="B176" s="37"/>
      <c r="C176" s="23"/>
      <c r="D176" s="23"/>
      <c r="E176" s="23"/>
      <c r="F176" s="153" t="s">
        <v>249</v>
      </c>
      <c r="G176" s="154"/>
      <c r="H176" s="152" t="s">
        <v>44</v>
      </c>
      <c r="I176" s="152" t="s">
        <v>178</v>
      </c>
      <c r="J176" s="286"/>
      <c r="K176" s="287"/>
      <c r="L176" s="152"/>
      <c r="M176" s="152"/>
      <c r="N176" s="55"/>
      <c r="O176" s="47"/>
      <c r="P176" s="37"/>
      <c r="Q176" s="37"/>
      <c r="R176" s="37"/>
      <c r="S176" s="37"/>
      <c r="T176" s="37"/>
      <c r="U176" s="37"/>
    </row>
    <row r="177" spans="1:21" ht="83.25" customHeight="1" x14ac:dyDescent="0.25">
      <c r="A177" s="38"/>
      <c r="B177" s="38"/>
      <c r="C177" s="152"/>
      <c r="D177" s="152"/>
      <c r="E177" s="152"/>
      <c r="F177" s="28" t="s">
        <v>451</v>
      </c>
      <c r="G177" s="29"/>
      <c r="H177" s="10" t="s">
        <v>453</v>
      </c>
      <c r="I177" s="15" t="s">
        <v>452</v>
      </c>
      <c r="J177" s="166"/>
      <c r="K177" s="12"/>
      <c r="L177" s="23"/>
      <c r="M177" s="23"/>
      <c r="N177" s="70"/>
      <c r="O177" s="29"/>
      <c r="P177" s="38"/>
      <c r="Q177" s="38"/>
      <c r="R177" s="38"/>
      <c r="S177" s="38"/>
      <c r="T177" s="38"/>
      <c r="U177" s="38"/>
    </row>
    <row r="178" spans="1:21" ht="154.5" customHeight="1" x14ac:dyDescent="0.25">
      <c r="A178" s="36" t="s">
        <v>250</v>
      </c>
      <c r="B178" s="36" t="s">
        <v>251</v>
      </c>
      <c r="C178" s="28" t="s">
        <v>217</v>
      </c>
      <c r="D178" s="81" t="s">
        <v>218</v>
      </c>
      <c r="E178" s="28" t="s">
        <v>219</v>
      </c>
      <c r="F178" s="28" t="s">
        <v>252</v>
      </c>
      <c r="G178" s="29"/>
      <c r="H178" s="10" t="s">
        <v>253</v>
      </c>
      <c r="I178" s="15" t="s">
        <v>178</v>
      </c>
      <c r="J178" s="28" t="s">
        <v>548</v>
      </c>
      <c r="K178" s="29"/>
      <c r="L178" s="7"/>
      <c r="M178" s="8" t="s">
        <v>547</v>
      </c>
      <c r="N178" s="78" t="s">
        <v>254</v>
      </c>
      <c r="O178" s="47"/>
      <c r="P178" s="79">
        <v>1637.7</v>
      </c>
      <c r="Q178" s="79">
        <v>1581.2</v>
      </c>
      <c r="R178" s="79">
        <v>1630.8</v>
      </c>
      <c r="S178" s="79">
        <f>8.5+1501.8+48.8</f>
        <v>1559.1</v>
      </c>
      <c r="T178" s="79">
        <f>8.5+1537.5+50</f>
        <v>1596</v>
      </c>
      <c r="U178" s="79">
        <f>8.5+1537.5+50</f>
        <v>1596</v>
      </c>
    </row>
    <row r="179" spans="1:21" x14ac:dyDescent="0.25">
      <c r="A179" s="37"/>
      <c r="B179" s="37"/>
      <c r="C179" s="29"/>
      <c r="D179" s="38"/>
      <c r="E179" s="29"/>
      <c r="F179" s="28" t="s">
        <v>255</v>
      </c>
      <c r="G179" s="47"/>
      <c r="H179" s="173" t="s">
        <v>256</v>
      </c>
      <c r="I179" s="78" t="s">
        <v>665</v>
      </c>
      <c r="J179" s="28" t="s">
        <v>549</v>
      </c>
      <c r="K179" s="47"/>
      <c r="L179" s="173"/>
      <c r="M179" s="78" t="s">
        <v>550</v>
      </c>
      <c r="N179" s="55"/>
      <c r="O179" s="47"/>
      <c r="P179" s="37"/>
      <c r="Q179" s="37"/>
      <c r="R179" s="37"/>
      <c r="S179" s="37"/>
      <c r="T179" s="37"/>
      <c r="U179" s="37"/>
    </row>
    <row r="180" spans="1:21" ht="129" customHeight="1" x14ac:dyDescent="0.25">
      <c r="A180" s="37"/>
      <c r="B180" s="37"/>
      <c r="C180" s="89" t="s">
        <v>257</v>
      </c>
      <c r="D180" s="81" t="s">
        <v>224</v>
      </c>
      <c r="E180" s="28" t="s">
        <v>594</v>
      </c>
      <c r="F180" s="70"/>
      <c r="G180" s="29"/>
      <c r="H180" s="38"/>
      <c r="I180" s="29"/>
      <c r="J180" s="70"/>
      <c r="K180" s="29"/>
      <c r="L180" s="38"/>
      <c r="M180" s="29"/>
      <c r="N180" s="55"/>
      <c r="O180" s="47"/>
      <c r="P180" s="37"/>
      <c r="Q180" s="37"/>
      <c r="R180" s="37"/>
      <c r="S180" s="37"/>
      <c r="T180" s="37"/>
      <c r="U180" s="37"/>
    </row>
    <row r="181" spans="1:21" x14ac:dyDescent="0.25">
      <c r="A181" s="37"/>
      <c r="B181" s="37"/>
      <c r="C181" s="38"/>
      <c r="D181" s="38"/>
      <c r="E181" s="29"/>
      <c r="F181" s="28" t="s">
        <v>593</v>
      </c>
      <c r="G181" s="47"/>
      <c r="H181" s="173" t="s">
        <v>44</v>
      </c>
      <c r="I181" s="78" t="s">
        <v>258</v>
      </c>
      <c r="J181" s="28" t="s">
        <v>591</v>
      </c>
      <c r="K181" s="47"/>
      <c r="L181" s="89" t="s">
        <v>44</v>
      </c>
      <c r="M181" s="78" t="s">
        <v>592</v>
      </c>
      <c r="N181" s="55"/>
      <c r="O181" s="47"/>
      <c r="P181" s="37"/>
      <c r="Q181" s="37"/>
      <c r="R181" s="37"/>
      <c r="S181" s="37"/>
      <c r="T181" s="37"/>
      <c r="U181" s="37"/>
    </row>
    <row r="182" spans="1:21" ht="88.5" customHeight="1" x14ac:dyDescent="0.25">
      <c r="A182" s="38"/>
      <c r="B182" s="38"/>
      <c r="C182" s="15"/>
      <c r="D182" s="10"/>
      <c r="E182" s="15"/>
      <c r="F182" s="70"/>
      <c r="G182" s="29"/>
      <c r="H182" s="38"/>
      <c r="I182" s="29"/>
      <c r="J182" s="70"/>
      <c r="K182" s="29"/>
      <c r="L182" s="90"/>
      <c r="M182" s="29"/>
      <c r="N182" s="70"/>
      <c r="O182" s="29"/>
      <c r="P182" s="38"/>
      <c r="Q182" s="38"/>
      <c r="R182" s="38"/>
      <c r="S182" s="38"/>
      <c r="T182" s="38"/>
      <c r="U182" s="38"/>
    </row>
    <row r="183" spans="1:21" ht="140.25" customHeight="1" x14ac:dyDescent="0.25">
      <c r="A183" s="36" t="s">
        <v>259</v>
      </c>
      <c r="B183" s="36" t="s">
        <v>260</v>
      </c>
      <c r="C183" s="152" t="s">
        <v>217</v>
      </c>
      <c r="D183" s="152" t="s">
        <v>261</v>
      </c>
      <c r="E183" s="152" t="s">
        <v>219</v>
      </c>
      <c r="F183" s="148" t="s">
        <v>263</v>
      </c>
      <c r="G183" s="149"/>
      <c r="H183" s="290" t="s">
        <v>44</v>
      </c>
      <c r="I183" s="290" t="s">
        <v>421</v>
      </c>
      <c r="J183" s="292" t="s">
        <v>464</v>
      </c>
      <c r="K183" s="293"/>
      <c r="L183" s="290" t="s">
        <v>44</v>
      </c>
      <c r="M183" s="15" t="s">
        <v>465</v>
      </c>
      <c r="N183" s="78" t="s">
        <v>262</v>
      </c>
      <c r="O183" s="47"/>
      <c r="P183" s="79">
        <v>7186.7</v>
      </c>
      <c r="Q183" s="79">
        <v>7185</v>
      </c>
      <c r="R183" s="79">
        <v>7413.9</v>
      </c>
      <c r="S183" s="79">
        <v>7964.3</v>
      </c>
      <c r="T183" s="79">
        <v>7964.3</v>
      </c>
      <c r="U183" s="79">
        <v>7964.3</v>
      </c>
    </row>
    <row r="184" spans="1:21" ht="84.75" customHeight="1" x14ac:dyDescent="0.25">
      <c r="A184" s="37"/>
      <c r="B184" s="37"/>
      <c r="C184" s="23"/>
      <c r="D184" s="23"/>
      <c r="E184" s="23"/>
      <c r="F184" s="28" t="s">
        <v>264</v>
      </c>
      <c r="G184" s="29"/>
      <c r="H184" s="10" t="s">
        <v>44</v>
      </c>
      <c r="I184" s="15" t="s">
        <v>454</v>
      </c>
      <c r="J184" s="292" t="s">
        <v>428</v>
      </c>
      <c r="K184" s="293"/>
      <c r="L184" s="290" t="s">
        <v>44</v>
      </c>
      <c r="M184" s="290" t="s">
        <v>430</v>
      </c>
      <c r="N184" s="55"/>
      <c r="O184" s="47"/>
      <c r="P184" s="37"/>
      <c r="Q184" s="37"/>
      <c r="R184" s="37"/>
      <c r="S184" s="37"/>
      <c r="T184" s="37"/>
      <c r="U184" s="37"/>
    </row>
    <row r="185" spans="1:21" ht="62.25" customHeight="1" x14ac:dyDescent="0.25">
      <c r="A185" s="37"/>
      <c r="B185" s="37"/>
      <c r="C185" s="23"/>
      <c r="D185" s="23"/>
      <c r="E185" s="23"/>
      <c r="F185" s="28" t="s">
        <v>413</v>
      </c>
      <c r="G185" s="29"/>
      <c r="H185" s="10" t="s">
        <v>44</v>
      </c>
      <c r="I185" s="15" t="s">
        <v>455</v>
      </c>
      <c r="J185" s="292" t="s">
        <v>429</v>
      </c>
      <c r="K185" s="293"/>
      <c r="L185" s="290" t="s">
        <v>44</v>
      </c>
      <c r="M185" s="290" t="s">
        <v>431</v>
      </c>
      <c r="N185" s="55"/>
      <c r="O185" s="47"/>
      <c r="P185" s="37"/>
      <c r="Q185" s="37"/>
      <c r="R185" s="37"/>
      <c r="S185" s="37"/>
      <c r="T185" s="37"/>
      <c r="U185" s="37"/>
    </row>
    <row r="186" spans="1:21" ht="62.25" customHeight="1" x14ac:dyDescent="0.25">
      <c r="A186" s="37"/>
      <c r="B186" s="37"/>
      <c r="C186" s="23"/>
      <c r="D186" s="23"/>
      <c r="E186" s="23"/>
      <c r="F186" s="28" t="s">
        <v>93</v>
      </c>
      <c r="G186" s="29"/>
      <c r="H186" s="10" t="s">
        <v>44</v>
      </c>
      <c r="I186" s="15" t="s">
        <v>94</v>
      </c>
      <c r="J186" s="3"/>
      <c r="K186" s="12"/>
      <c r="L186" s="23"/>
      <c r="M186" s="12"/>
      <c r="N186" s="55"/>
      <c r="O186" s="47"/>
      <c r="P186" s="37"/>
      <c r="Q186" s="37"/>
      <c r="R186" s="37"/>
      <c r="S186" s="37"/>
      <c r="T186" s="37"/>
      <c r="U186" s="37"/>
    </row>
    <row r="187" spans="1:21" ht="96.75" customHeight="1" x14ac:dyDescent="0.25">
      <c r="A187" s="37"/>
      <c r="B187" s="37"/>
      <c r="C187" s="23"/>
      <c r="D187" s="23"/>
      <c r="E187" s="23"/>
      <c r="F187" s="28" t="s">
        <v>456</v>
      </c>
      <c r="G187" s="29"/>
      <c r="H187" s="10" t="s">
        <v>44</v>
      </c>
      <c r="I187" s="15" t="s">
        <v>458</v>
      </c>
      <c r="J187" s="3"/>
      <c r="K187" s="12"/>
      <c r="L187" s="23"/>
      <c r="M187" s="12"/>
      <c r="N187" s="55"/>
      <c r="O187" s="47"/>
      <c r="P187" s="37"/>
      <c r="Q187" s="37"/>
      <c r="R187" s="37"/>
      <c r="S187" s="37"/>
      <c r="T187" s="37"/>
      <c r="U187" s="37"/>
    </row>
    <row r="188" spans="1:21" ht="101.25" customHeight="1" x14ac:dyDescent="0.25">
      <c r="A188" s="38"/>
      <c r="B188" s="38"/>
      <c r="C188" s="23"/>
      <c r="D188" s="23"/>
      <c r="E188" s="23"/>
      <c r="F188" s="28" t="s">
        <v>457</v>
      </c>
      <c r="G188" s="29"/>
      <c r="H188" s="10" t="s">
        <v>44</v>
      </c>
      <c r="I188" s="15" t="s">
        <v>459</v>
      </c>
      <c r="J188" s="46"/>
      <c r="K188" s="47"/>
      <c r="L188" s="294"/>
      <c r="M188" s="122"/>
      <c r="N188" s="70"/>
      <c r="O188" s="29"/>
      <c r="P188" s="38"/>
      <c r="Q188" s="38"/>
      <c r="R188" s="38"/>
      <c r="S188" s="38"/>
      <c r="T188" s="38"/>
      <c r="U188" s="38"/>
    </row>
    <row r="189" spans="1:21" ht="117" customHeight="1" x14ac:dyDescent="0.25">
      <c r="A189" s="36" t="s">
        <v>265</v>
      </c>
      <c r="B189" s="36" t="s">
        <v>266</v>
      </c>
      <c r="C189" s="15" t="s">
        <v>267</v>
      </c>
      <c r="D189" s="10" t="s">
        <v>44</v>
      </c>
      <c r="E189" s="15" t="s">
        <v>268</v>
      </c>
      <c r="F189" s="57" t="s">
        <v>0</v>
      </c>
      <c r="G189" s="55"/>
      <c r="H189" s="55"/>
      <c r="I189" s="47"/>
      <c r="J189" s="295" t="s">
        <v>639</v>
      </c>
      <c r="K189" s="146"/>
      <c r="L189" s="114"/>
      <c r="M189" s="118" t="s">
        <v>661</v>
      </c>
      <c r="N189" s="78" t="s">
        <v>269</v>
      </c>
      <c r="O189" s="47"/>
      <c r="P189" s="79">
        <v>25</v>
      </c>
      <c r="Q189" s="79">
        <v>24.9</v>
      </c>
      <c r="R189" s="79">
        <v>25</v>
      </c>
      <c r="S189" s="79">
        <v>12.8</v>
      </c>
      <c r="T189" s="79">
        <v>13.2</v>
      </c>
      <c r="U189" s="79">
        <v>13.2</v>
      </c>
    </row>
    <row r="190" spans="1:21" ht="204.75" customHeight="1" x14ac:dyDescent="0.25">
      <c r="A190" s="37"/>
      <c r="B190" s="37"/>
      <c r="C190" s="15" t="s">
        <v>217</v>
      </c>
      <c r="D190" s="10" t="s">
        <v>270</v>
      </c>
      <c r="E190" s="15" t="s">
        <v>219</v>
      </c>
      <c r="I190" s="17"/>
      <c r="J190" s="51" t="s">
        <v>492</v>
      </c>
      <c r="K190" s="51"/>
      <c r="L190" s="107"/>
      <c r="M190" s="102" t="s">
        <v>493</v>
      </c>
      <c r="N190" s="55"/>
      <c r="O190" s="47"/>
      <c r="P190" s="37"/>
      <c r="Q190" s="37"/>
      <c r="R190" s="37"/>
      <c r="S190" s="37"/>
      <c r="T190" s="37"/>
      <c r="U190" s="37"/>
    </row>
    <row r="191" spans="1:21" ht="126" customHeight="1" x14ac:dyDescent="0.25">
      <c r="A191" s="38"/>
      <c r="B191" s="38"/>
      <c r="C191" s="15" t="s">
        <v>62</v>
      </c>
      <c r="D191" s="10" t="s">
        <v>44</v>
      </c>
      <c r="E191" s="15" t="s">
        <v>63</v>
      </c>
      <c r="F191" s="3"/>
      <c r="G191" s="3"/>
      <c r="H191" s="3"/>
      <c r="I191" s="12"/>
      <c r="J191" s="3"/>
      <c r="K191" s="3"/>
      <c r="L191" s="3"/>
      <c r="M191" s="12"/>
      <c r="N191" s="70"/>
      <c r="O191" s="29"/>
      <c r="P191" s="38"/>
      <c r="Q191" s="38"/>
      <c r="R191" s="38"/>
      <c r="S191" s="38"/>
      <c r="T191" s="38"/>
      <c r="U191" s="38"/>
    </row>
    <row r="192" spans="1:21" ht="113.25" customHeight="1" x14ac:dyDescent="0.25">
      <c r="A192" s="36" t="s">
        <v>271</v>
      </c>
      <c r="B192" s="36" t="s">
        <v>272</v>
      </c>
      <c r="C192" s="28" t="s">
        <v>273</v>
      </c>
      <c r="D192" s="81" t="s">
        <v>44</v>
      </c>
      <c r="E192" s="28" t="s">
        <v>274</v>
      </c>
      <c r="F192" s="46" t="s">
        <v>275</v>
      </c>
      <c r="G192" s="47"/>
      <c r="H192" s="294" t="s">
        <v>44</v>
      </c>
      <c r="I192" s="19" t="s">
        <v>276</v>
      </c>
      <c r="J192" s="28"/>
      <c r="K192" s="29"/>
      <c r="L192" s="7"/>
      <c r="M192" s="8"/>
      <c r="N192" s="78" t="s">
        <v>227</v>
      </c>
      <c r="O192" s="47"/>
      <c r="P192" s="79">
        <v>0</v>
      </c>
      <c r="Q192" s="79">
        <v>0</v>
      </c>
      <c r="R192" s="79">
        <v>2108.8000000000002</v>
      </c>
      <c r="S192" s="79"/>
      <c r="T192" s="79"/>
      <c r="U192" s="79"/>
    </row>
    <row r="193" spans="1:23" x14ac:dyDescent="0.25">
      <c r="A193" s="37"/>
      <c r="B193" s="37"/>
      <c r="C193" s="47"/>
      <c r="D193" s="37"/>
      <c r="E193" s="49"/>
      <c r="F193" s="276" t="s">
        <v>527</v>
      </c>
      <c r="G193" s="276"/>
      <c r="H193" s="268" t="s">
        <v>44</v>
      </c>
      <c r="I193" s="138" t="s">
        <v>528</v>
      </c>
      <c r="M193" s="16"/>
      <c r="N193" s="55"/>
      <c r="O193" s="47"/>
      <c r="P193" s="37"/>
      <c r="Q193" s="37"/>
      <c r="R193" s="37"/>
      <c r="S193" s="37"/>
      <c r="T193" s="37"/>
      <c r="U193" s="37"/>
    </row>
    <row r="194" spans="1:23" ht="149.25" customHeight="1" x14ac:dyDescent="0.25">
      <c r="A194" s="38"/>
      <c r="B194" s="216"/>
      <c r="C194" s="102" t="s">
        <v>525</v>
      </c>
      <c r="D194" s="102" t="s">
        <v>44</v>
      </c>
      <c r="E194" s="296" t="s">
        <v>526</v>
      </c>
      <c r="F194" s="276"/>
      <c r="G194" s="276"/>
      <c r="H194" s="270"/>
      <c r="I194" s="138"/>
      <c r="J194" s="3"/>
      <c r="K194" s="3"/>
      <c r="L194" s="3"/>
      <c r="M194" s="12"/>
      <c r="N194" s="70"/>
      <c r="O194" s="29"/>
      <c r="P194" s="38"/>
      <c r="Q194" s="38"/>
      <c r="R194" s="38"/>
      <c r="S194" s="38"/>
      <c r="T194" s="38"/>
      <c r="U194" s="38"/>
    </row>
    <row r="195" spans="1:23" x14ac:dyDescent="0.25">
      <c r="A195" s="36" t="s">
        <v>277</v>
      </c>
      <c r="B195" s="36" t="s">
        <v>278</v>
      </c>
      <c r="C195" s="57" t="s">
        <v>0</v>
      </c>
      <c r="D195" s="55"/>
      <c r="E195" s="47"/>
      <c r="F195" s="57" t="s">
        <v>0</v>
      </c>
      <c r="G195" s="55"/>
      <c r="H195" s="55"/>
      <c r="I195" s="47"/>
      <c r="J195" s="57" t="s">
        <v>0</v>
      </c>
      <c r="K195" s="55"/>
      <c r="L195" s="55"/>
      <c r="M195" s="47"/>
      <c r="N195" s="78" t="s">
        <v>279</v>
      </c>
      <c r="O195" s="47"/>
      <c r="P195" s="79">
        <v>0</v>
      </c>
      <c r="Q195" s="79">
        <v>0</v>
      </c>
      <c r="R195" s="79">
        <v>1088.8</v>
      </c>
      <c r="S195" s="79">
        <v>0</v>
      </c>
      <c r="T195" s="79">
        <v>0</v>
      </c>
      <c r="U195" s="79">
        <v>0</v>
      </c>
    </row>
    <row r="196" spans="1:23" x14ac:dyDescent="0.25">
      <c r="A196" s="37"/>
      <c r="B196" s="37"/>
      <c r="C196" s="55"/>
      <c r="D196" s="55"/>
      <c r="E196" s="47"/>
      <c r="I196" s="16"/>
      <c r="M196" s="16"/>
      <c r="N196" s="55"/>
      <c r="O196" s="47"/>
      <c r="P196" s="37"/>
      <c r="Q196" s="37"/>
      <c r="R196" s="37"/>
      <c r="S196" s="37"/>
      <c r="T196" s="37"/>
      <c r="U196" s="37"/>
    </row>
    <row r="197" spans="1:23" x14ac:dyDescent="0.25">
      <c r="A197" s="38"/>
      <c r="B197" s="38"/>
      <c r="C197" s="3"/>
      <c r="D197" s="3"/>
      <c r="E197" s="12"/>
      <c r="F197" s="3"/>
      <c r="G197" s="3"/>
      <c r="H197" s="3"/>
      <c r="I197" s="12"/>
      <c r="J197" s="3"/>
      <c r="K197" s="3"/>
      <c r="L197" s="3"/>
      <c r="M197" s="12"/>
      <c r="N197" s="70"/>
      <c r="O197" s="29"/>
      <c r="P197" s="38"/>
      <c r="Q197" s="38"/>
      <c r="R197" s="38"/>
      <c r="S197" s="38"/>
      <c r="T197" s="38"/>
      <c r="U197" s="38"/>
    </row>
    <row r="198" spans="1:23" ht="221.25" customHeight="1" x14ac:dyDescent="0.25">
      <c r="A198" s="21" t="s">
        <v>280</v>
      </c>
      <c r="B198" s="21" t="s">
        <v>281</v>
      </c>
      <c r="C198" s="15" t="s">
        <v>282</v>
      </c>
      <c r="D198" s="10" t="s">
        <v>44</v>
      </c>
      <c r="E198" s="15" t="s">
        <v>283</v>
      </c>
      <c r="F198" s="28" t="s">
        <v>284</v>
      </c>
      <c r="G198" s="29"/>
      <c r="H198" s="7" t="s">
        <v>44</v>
      </c>
      <c r="I198" s="8" t="s">
        <v>285</v>
      </c>
      <c r="J198" s="28"/>
      <c r="K198" s="29"/>
      <c r="L198" s="7"/>
      <c r="M198" s="8"/>
      <c r="N198" s="169" t="s">
        <v>209</v>
      </c>
      <c r="O198" s="170"/>
      <c r="P198" s="132">
        <v>2.9</v>
      </c>
      <c r="Q198" s="132">
        <v>2.9</v>
      </c>
      <c r="R198" s="132">
        <v>2.9</v>
      </c>
      <c r="S198" s="132">
        <v>2.6</v>
      </c>
      <c r="T198" s="132">
        <v>2.6</v>
      </c>
      <c r="U198" s="132">
        <v>2.6</v>
      </c>
    </row>
    <row r="199" spans="1:23" ht="124.5" customHeight="1" x14ac:dyDescent="0.25">
      <c r="A199" s="36" t="s">
        <v>286</v>
      </c>
      <c r="B199" s="36" t="s">
        <v>287</v>
      </c>
      <c r="C199" s="28" t="s">
        <v>288</v>
      </c>
      <c r="D199" s="81" t="s">
        <v>289</v>
      </c>
      <c r="E199" s="28" t="s">
        <v>290</v>
      </c>
      <c r="F199" s="28" t="s">
        <v>291</v>
      </c>
      <c r="G199" s="29"/>
      <c r="H199" s="7" t="s">
        <v>292</v>
      </c>
      <c r="I199" s="8" t="s">
        <v>293</v>
      </c>
      <c r="J199" s="28"/>
      <c r="K199" s="29"/>
      <c r="L199" s="7"/>
      <c r="M199" s="8"/>
      <c r="N199" s="78" t="s">
        <v>294</v>
      </c>
      <c r="O199" s="47"/>
      <c r="P199" s="79">
        <v>5470.2</v>
      </c>
      <c r="Q199" s="79">
        <v>4246.3</v>
      </c>
      <c r="R199" s="79">
        <v>3855.1</v>
      </c>
      <c r="S199" s="79">
        <v>2681</v>
      </c>
      <c r="T199" s="79">
        <v>1386</v>
      </c>
      <c r="U199" s="79">
        <v>1433.2</v>
      </c>
    </row>
    <row r="200" spans="1:23" x14ac:dyDescent="0.25">
      <c r="A200" s="37"/>
      <c r="B200" s="37"/>
      <c r="C200" s="29"/>
      <c r="D200" s="38"/>
      <c r="E200" s="29"/>
      <c r="I200" s="16"/>
      <c r="M200" s="16"/>
      <c r="N200" s="55"/>
      <c r="O200" s="47"/>
      <c r="P200" s="37"/>
      <c r="Q200" s="37"/>
      <c r="R200" s="37"/>
      <c r="S200" s="37"/>
      <c r="T200" s="37"/>
      <c r="U200" s="37"/>
    </row>
    <row r="201" spans="1:23" ht="54" x14ac:dyDescent="0.25">
      <c r="A201" s="37"/>
      <c r="B201" s="37"/>
      <c r="C201" s="15" t="s">
        <v>295</v>
      </c>
      <c r="D201" s="10" t="s">
        <v>44</v>
      </c>
      <c r="E201" s="15" t="s">
        <v>296</v>
      </c>
      <c r="I201" s="16"/>
      <c r="M201" s="16"/>
      <c r="N201" s="55"/>
      <c r="O201" s="47"/>
      <c r="P201" s="37"/>
      <c r="Q201" s="37"/>
      <c r="R201" s="37"/>
      <c r="S201" s="37"/>
      <c r="T201" s="37"/>
      <c r="U201" s="37"/>
    </row>
    <row r="202" spans="1:23" ht="27" x14ac:dyDescent="0.25">
      <c r="A202" s="38"/>
      <c r="B202" s="38"/>
      <c r="C202" s="15" t="s">
        <v>297</v>
      </c>
      <c r="D202" s="10" t="s">
        <v>298</v>
      </c>
      <c r="E202" s="15" t="s">
        <v>299</v>
      </c>
      <c r="F202" s="3"/>
      <c r="G202" s="3"/>
      <c r="H202" s="3"/>
      <c r="I202" s="12"/>
      <c r="J202" s="3"/>
      <c r="K202" s="3"/>
      <c r="L202" s="3"/>
      <c r="M202" s="12"/>
      <c r="N202" s="70"/>
      <c r="O202" s="29"/>
      <c r="P202" s="38"/>
      <c r="Q202" s="38"/>
      <c r="R202" s="38"/>
      <c r="S202" s="38"/>
      <c r="T202" s="38"/>
      <c r="U202" s="38"/>
    </row>
    <row r="203" spans="1:23" ht="143.25" customHeight="1" x14ac:dyDescent="0.25">
      <c r="A203" s="36" t="s">
        <v>300</v>
      </c>
      <c r="B203" s="36" t="s">
        <v>301</v>
      </c>
      <c r="C203" s="15" t="s">
        <v>0</v>
      </c>
      <c r="D203" s="10"/>
      <c r="E203" s="15"/>
      <c r="F203" s="150" t="s">
        <v>303</v>
      </c>
      <c r="G203" s="151"/>
      <c r="H203" s="290" t="s">
        <v>304</v>
      </c>
      <c r="I203" s="290" t="s">
        <v>305</v>
      </c>
      <c r="J203" s="266"/>
      <c r="K203" s="297"/>
      <c r="L203" s="7"/>
      <c r="M203" s="8"/>
      <c r="N203" s="78" t="s">
        <v>302</v>
      </c>
      <c r="O203" s="47"/>
      <c r="P203" s="79">
        <v>6432.7</v>
      </c>
      <c r="Q203" s="79">
        <v>6128.6</v>
      </c>
      <c r="R203" s="79">
        <v>7705.9</v>
      </c>
      <c r="S203" s="79">
        <v>7795.9</v>
      </c>
      <c r="T203" s="79">
        <v>7795.9</v>
      </c>
      <c r="U203" s="79">
        <v>7795.9</v>
      </c>
    </row>
    <row r="204" spans="1:23" ht="111.75" customHeight="1" x14ac:dyDescent="0.25">
      <c r="A204" s="37"/>
      <c r="B204" s="37"/>
      <c r="C204" s="15"/>
      <c r="D204" s="10"/>
      <c r="E204" s="15"/>
      <c r="F204" s="150" t="s">
        <v>655</v>
      </c>
      <c r="G204" s="151"/>
      <c r="H204" s="290" t="s">
        <v>44</v>
      </c>
      <c r="I204" s="290" t="s">
        <v>423</v>
      </c>
      <c r="J204" s="286"/>
      <c r="K204" s="287"/>
      <c r="L204" s="152"/>
      <c r="M204" s="152"/>
      <c r="N204" s="55"/>
      <c r="O204" s="47"/>
      <c r="P204" s="37"/>
      <c r="Q204" s="37"/>
      <c r="R204" s="37"/>
      <c r="S204" s="37"/>
      <c r="T204" s="37"/>
      <c r="U204" s="37"/>
    </row>
    <row r="205" spans="1:23" ht="141.75" customHeight="1" x14ac:dyDescent="0.25">
      <c r="A205" s="37"/>
      <c r="B205" s="37"/>
      <c r="C205" s="15"/>
      <c r="D205" s="10"/>
      <c r="E205" s="15"/>
      <c r="F205" s="150" t="s">
        <v>460</v>
      </c>
      <c r="G205" s="151"/>
      <c r="H205" s="284" t="s">
        <v>44</v>
      </c>
      <c r="I205" s="298" t="s">
        <v>462</v>
      </c>
      <c r="J205" s="299"/>
      <c r="K205" s="300"/>
      <c r="L205" s="301"/>
      <c r="M205" s="301"/>
      <c r="N205" s="55"/>
      <c r="O205" s="47"/>
      <c r="P205" s="37"/>
      <c r="Q205" s="37"/>
      <c r="R205" s="37"/>
      <c r="S205" s="37"/>
      <c r="T205" s="37"/>
      <c r="U205" s="37"/>
    </row>
    <row r="206" spans="1:23" ht="141.75" customHeight="1" x14ac:dyDescent="0.25">
      <c r="A206" s="38"/>
      <c r="B206" s="38"/>
      <c r="C206" s="15"/>
      <c r="D206" s="10"/>
      <c r="E206" s="15"/>
      <c r="F206" s="150" t="s">
        <v>461</v>
      </c>
      <c r="G206" s="151"/>
      <c r="H206" s="10" t="s">
        <v>44</v>
      </c>
      <c r="I206" s="15" t="s">
        <v>463</v>
      </c>
      <c r="J206" s="166"/>
      <c r="K206" s="12"/>
      <c r="L206" s="23"/>
      <c r="M206" s="23"/>
      <c r="N206" s="70"/>
      <c r="O206" s="29"/>
      <c r="P206" s="38"/>
      <c r="Q206" s="38"/>
      <c r="R206" s="38"/>
      <c r="S206" s="38"/>
      <c r="T206" s="38"/>
      <c r="U206" s="38"/>
    </row>
    <row r="207" spans="1:23" ht="47.25" customHeight="1" x14ac:dyDescent="0.25">
      <c r="A207" s="36" t="s">
        <v>306</v>
      </c>
      <c r="B207" s="36" t="s">
        <v>307</v>
      </c>
      <c r="C207" s="15" t="s">
        <v>0</v>
      </c>
      <c r="D207" s="10"/>
      <c r="E207" s="15"/>
      <c r="F207" s="28" t="s">
        <v>650</v>
      </c>
      <c r="G207" s="48"/>
      <c r="H207" s="10" t="s">
        <v>308</v>
      </c>
      <c r="I207" s="15" t="s">
        <v>440</v>
      </c>
      <c r="J207" s="28"/>
      <c r="K207" s="48"/>
      <c r="L207" s="10"/>
      <c r="M207" s="15"/>
      <c r="N207" s="66" t="s">
        <v>234</v>
      </c>
      <c r="O207" s="265"/>
      <c r="P207" s="79">
        <v>29925</v>
      </c>
      <c r="Q207" s="79">
        <v>28401.7</v>
      </c>
      <c r="R207" s="79">
        <v>30312</v>
      </c>
      <c r="S207" s="79">
        <f>22.2+24479.8</f>
        <v>24502</v>
      </c>
      <c r="T207" s="79">
        <f>22.2+24479.8</f>
        <v>24502</v>
      </c>
      <c r="U207" s="79">
        <f>22.2+24479.8</f>
        <v>24502</v>
      </c>
    </row>
    <row r="208" spans="1:23" ht="129" customHeight="1" x14ac:dyDescent="0.25">
      <c r="A208" s="37"/>
      <c r="B208" s="37"/>
      <c r="C208" s="15"/>
      <c r="D208" s="10"/>
      <c r="E208" s="15"/>
      <c r="F208" s="286" t="s">
        <v>656</v>
      </c>
      <c r="G208" s="287"/>
      <c r="H208" s="152" t="s">
        <v>309</v>
      </c>
      <c r="I208" s="152" t="s">
        <v>60</v>
      </c>
      <c r="J208" s="28"/>
      <c r="K208" s="302"/>
      <c r="L208" s="81"/>
      <c r="M208" s="28"/>
      <c r="N208" s="303"/>
      <c r="O208" s="47"/>
      <c r="P208" s="37"/>
      <c r="Q208" s="37"/>
      <c r="R208" s="37"/>
      <c r="S208" s="37"/>
      <c r="T208" s="37"/>
      <c r="U208" s="37"/>
      <c r="W208" s="53" t="s">
        <v>470</v>
      </c>
    </row>
    <row r="209" spans="1:21" ht="143.25" customHeight="1" x14ac:dyDescent="0.25">
      <c r="A209" s="37"/>
      <c r="B209" s="37"/>
      <c r="C209" s="15"/>
      <c r="D209" s="10"/>
      <c r="E209" s="15"/>
      <c r="F209" s="28" t="s">
        <v>607</v>
      </c>
      <c r="G209" s="48"/>
      <c r="H209" s="10" t="s">
        <v>44</v>
      </c>
      <c r="I209" s="15" t="s">
        <v>310</v>
      </c>
      <c r="J209" s="304"/>
      <c r="K209" s="48"/>
      <c r="L209" s="90"/>
      <c r="M209" s="48"/>
      <c r="N209" s="303"/>
      <c r="O209" s="47"/>
      <c r="P209" s="37"/>
      <c r="Q209" s="37"/>
      <c r="R209" s="37"/>
      <c r="S209" s="37"/>
      <c r="T209" s="37"/>
      <c r="U209" s="37"/>
    </row>
    <row r="210" spans="1:21" ht="70.5" customHeight="1" x14ac:dyDescent="0.25">
      <c r="A210" s="37"/>
      <c r="B210" s="37"/>
      <c r="C210" s="15"/>
      <c r="D210" s="10"/>
      <c r="E210" s="15"/>
      <c r="F210" s="28" t="s">
        <v>466</v>
      </c>
      <c r="G210" s="48"/>
      <c r="H210" s="10" t="s">
        <v>467</v>
      </c>
      <c r="I210" s="15" t="s">
        <v>468</v>
      </c>
      <c r="J210" s="305"/>
      <c r="K210" s="18"/>
      <c r="L210" s="306"/>
      <c r="M210" s="18"/>
      <c r="N210" s="303"/>
      <c r="O210" s="47"/>
      <c r="P210" s="37"/>
      <c r="Q210" s="37"/>
      <c r="R210" s="37"/>
      <c r="S210" s="37"/>
      <c r="T210" s="37"/>
      <c r="U210" s="37"/>
    </row>
    <row r="211" spans="1:21" ht="184.5" customHeight="1" x14ac:dyDescent="0.25">
      <c r="A211" s="37"/>
      <c r="B211" s="37"/>
      <c r="C211" s="15"/>
      <c r="D211" s="10"/>
      <c r="E211" s="15"/>
      <c r="F211" s="28" t="s">
        <v>657</v>
      </c>
      <c r="G211" s="48"/>
      <c r="H211" s="10" t="s">
        <v>44</v>
      </c>
      <c r="I211" s="15" t="s">
        <v>469</v>
      </c>
      <c r="J211" s="305"/>
      <c r="K211" s="18"/>
      <c r="L211" s="306"/>
      <c r="M211" s="18"/>
      <c r="N211" s="303"/>
      <c r="O211" s="47"/>
      <c r="P211" s="37"/>
      <c r="Q211" s="37"/>
      <c r="R211" s="37"/>
      <c r="S211" s="37"/>
      <c r="T211" s="37"/>
      <c r="U211" s="37"/>
    </row>
    <row r="212" spans="1:21" ht="114" customHeight="1" x14ac:dyDescent="0.25">
      <c r="A212" s="37"/>
      <c r="B212" s="37"/>
      <c r="C212" s="15"/>
      <c r="D212" s="10"/>
      <c r="E212" s="15"/>
      <c r="F212" s="28" t="s">
        <v>410</v>
      </c>
      <c r="G212" s="48"/>
      <c r="H212" s="10" t="s">
        <v>44</v>
      </c>
      <c r="I212" s="15" t="s">
        <v>411</v>
      </c>
      <c r="J212" s="305"/>
      <c r="K212" s="18"/>
      <c r="L212" s="306"/>
      <c r="M212" s="18"/>
      <c r="N212" s="273"/>
      <c r="O212" s="131"/>
      <c r="P212" s="37"/>
      <c r="Q212" s="37"/>
      <c r="R212" s="37"/>
      <c r="S212" s="37"/>
      <c r="T212" s="37"/>
      <c r="U212" s="37"/>
    </row>
    <row r="213" spans="1:21" x14ac:dyDescent="0.25">
      <c r="A213" s="77" t="s">
        <v>311</v>
      </c>
      <c r="B213" s="36" t="s">
        <v>312</v>
      </c>
      <c r="C213" s="57" t="s">
        <v>29</v>
      </c>
      <c r="D213" s="55"/>
      <c r="E213" s="47"/>
      <c r="F213" s="57" t="s">
        <v>29</v>
      </c>
      <c r="G213" s="55"/>
      <c r="H213" s="55"/>
      <c r="I213" s="47"/>
      <c r="J213" s="57" t="s">
        <v>29</v>
      </c>
      <c r="K213" s="55"/>
      <c r="L213" s="55"/>
      <c r="M213" s="47"/>
      <c r="N213" s="78" t="s">
        <v>30</v>
      </c>
      <c r="O213" s="47"/>
      <c r="P213" s="79">
        <f t="shared" ref="P213:U213" si="5">P216+P218</f>
        <v>129004.70000000001</v>
      </c>
      <c r="Q213" s="79">
        <f t="shared" si="5"/>
        <v>129003.5</v>
      </c>
      <c r="R213" s="79">
        <f t="shared" si="5"/>
        <v>75786</v>
      </c>
      <c r="S213" s="79">
        <f t="shared" si="5"/>
        <v>86826</v>
      </c>
      <c r="T213" s="79">
        <f t="shared" si="5"/>
        <v>73648</v>
      </c>
      <c r="U213" s="79">
        <f t="shared" si="5"/>
        <v>67442</v>
      </c>
    </row>
    <row r="214" spans="1:21" x14ac:dyDescent="0.25">
      <c r="A214" s="37"/>
      <c r="B214" s="37"/>
      <c r="C214" s="55"/>
      <c r="D214" s="55"/>
      <c r="E214" s="47"/>
      <c r="I214" s="16"/>
      <c r="M214" s="16"/>
      <c r="N214" s="55"/>
      <c r="O214" s="47"/>
      <c r="P214" s="37"/>
      <c r="Q214" s="37"/>
      <c r="R214" s="37"/>
      <c r="S214" s="37"/>
      <c r="T214" s="37"/>
      <c r="U214" s="37"/>
    </row>
    <row r="215" spans="1:21" ht="99" customHeight="1" x14ac:dyDescent="0.25">
      <c r="A215" s="38"/>
      <c r="B215" s="38"/>
      <c r="C215" s="3"/>
      <c r="D215" s="3"/>
      <c r="E215" s="12"/>
      <c r="F215" s="3"/>
      <c r="G215" s="3"/>
      <c r="H215" s="3"/>
      <c r="I215" s="12"/>
      <c r="J215" s="17"/>
      <c r="K215" s="17"/>
      <c r="L215" s="17"/>
      <c r="M215" s="16"/>
      <c r="N215" s="70"/>
      <c r="O215" s="29"/>
      <c r="P215" s="38"/>
      <c r="Q215" s="38"/>
      <c r="R215" s="38"/>
      <c r="S215" s="38"/>
      <c r="T215" s="38"/>
      <c r="U215" s="38"/>
    </row>
    <row r="216" spans="1:21" x14ac:dyDescent="0.25">
      <c r="A216" s="36" t="s">
        <v>313</v>
      </c>
      <c r="B216" s="36" t="s">
        <v>314</v>
      </c>
      <c r="C216" s="28" t="s">
        <v>46</v>
      </c>
      <c r="D216" s="81" t="s">
        <v>595</v>
      </c>
      <c r="E216" s="28" t="s">
        <v>587</v>
      </c>
      <c r="F216" s="124" t="s">
        <v>0</v>
      </c>
      <c r="G216" s="55"/>
      <c r="H216" s="55"/>
      <c r="I216" s="49"/>
      <c r="J216" s="51" t="s">
        <v>596</v>
      </c>
      <c r="K216" s="51"/>
      <c r="L216" s="39" t="s">
        <v>44</v>
      </c>
      <c r="M216" s="243" t="s">
        <v>597</v>
      </c>
      <c r="N216" s="78" t="s">
        <v>315</v>
      </c>
      <c r="O216" s="47"/>
      <c r="P216" s="79">
        <v>111374.6</v>
      </c>
      <c r="Q216" s="79">
        <v>111374.6</v>
      </c>
      <c r="R216" s="79">
        <v>75586</v>
      </c>
      <c r="S216" s="79">
        <v>86826</v>
      </c>
      <c r="T216" s="79">
        <v>57866</v>
      </c>
      <c r="U216" s="79">
        <v>67442</v>
      </c>
    </row>
    <row r="217" spans="1:21" ht="110.25" customHeight="1" x14ac:dyDescent="0.25">
      <c r="A217" s="37"/>
      <c r="B217" s="37"/>
      <c r="C217" s="29"/>
      <c r="D217" s="38"/>
      <c r="E217" s="29"/>
      <c r="F217" s="126"/>
      <c r="G217" s="127"/>
      <c r="H217" s="127"/>
      <c r="I217" s="128"/>
      <c r="J217" s="51"/>
      <c r="K217" s="51"/>
      <c r="L217" s="40"/>
      <c r="M217" s="271"/>
      <c r="N217" s="130"/>
      <c r="O217" s="131"/>
      <c r="P217" s="37"/>
      <c r="Q217" s="37"/>
      <c r="R217" s="37"/>
      <c r="S217" s="37"/>
      <c r="T217" s="37"/>
      <c r="U217" s="37"/>
    </row>
    <row r="218" spans="1:21" x14ac:dyDescent="0.25">
      <c r="A218" s="36" t="s">
        <v>316</v>
      </c>
      <c r="B218" s="36" t="s">
        <v>317</v>
      </c>
      <c r="C218" s="57" t="s">
        <v>0</v>
      </c>
      <c r="D218" s="55"/>
      <c r="E218" s="47"/>
      <c r="F218" s="57" t="s">
        <v>0</v>
      </c>
      <c r="G218" s="55"/>
      <c r="H218" s="55"/>
      <c r="I218" s="47"/>
      <c r="J218" s="57" t="s">
        <v>0</v>
      </c>
      <c r="K218" s="55"/>
      <c r="L218" s="55"/>
      <c r="M218" s="47"/>
      <c r="N218" s="78" t="s">
        <v>30</v>
      </c>
      <c r="O218" s="47"/>
      <c r="P218" s="79">
        <f t="shared" ref="P218:U218" si="6">P221+P229</f>
        <v>17630.100000000002</v>
      </c>
      <c r="Q218" s="79">
        <f t="shared" si="6"/>
        <v>17628.900000000001</v>
      </c>
      <c r="R218" s="79">
        <f t="shared" si="6"/>
        <v>200</v>
      </c>
      <c r="S218" s="79">
        <f t="shared" si="6"/>
        <v>0</v>
      </c>
      <c r="T218" s="79">
        <f t="shared" si="6"/>
        <v>15782</v>
      </c>
      <c r="U218" s="79">
        <f t="shared" si="6"/>
        <v>0</v>
      </c>
    </row>
    <row r="219" spans="1:21" x14ac:dyDescent="0.25">
      <c r="A219" s="37"/>
      <c r="B219" s="37"/>
      <c r="C219" s="55"/>
      <c r="D219" s="55"/>
      <c r="E219" s="47"/>
      <c r="I219" s="16"/>
      <c r="M219" s="16"/>
      <c r="N219" s="55"/>
      <c r="O219" s="47"/>
      <c r="P219" s="37"/>
      <c r="Q219" s="37"/>
      <c r="R219" s="37"/>
      <c r="S219" s="37"/>
      <c r="T219" s="37"/>
      <c r="U219" s="37"/>
    </row>
    <row r="220" spans="1:21" x14ac:dyDescent="0.25">
      <c r="A220" s="38"/>
      <c r="B220" s="38"/>
      <c r="C220" s="3"/>
      <c r="D220" s="3"/>
      <c r="E220" s="12"/>
      <c r="F220" s="3"/>
      <c r="G220" s="3"/>
      <c r="H220" s="3"/>
      <c r="I220" s="12"/>
      <c r="J220" s="3"/>
      <c r="K220" s="3"/>
      <c r="L220" s="3"/>
      <c r="M220" s="12"/>
      <c r="N220" s="70"/>
      <c r="O220" s="29"/>
      <c r="P220" s="38"/>
      <c r="Q220" s="38"/>
      <c r="R220" s="38"/>
      <c r="S220" s="38"/>
      <c r="T220" s="38"/>
      <c r="U220" s="38"/>
    </row>
    <row r="221" spans="1:21" x14ac:dyDescent="0.25">
      <c r="A221" s="36" t="s">
        <v>318</v>
      </c>
      <c r="B221" s="36" t="s">
        <v>319</v>
      </c>
      <c r="C221" s="57" t="s">
        <v>0</v>
      </c>
      <c r="D221" s="55"/>
      <c r="E221" s="47"/>
      <c r="F221" s="57" t="s">
        <v>0</v>
      </c>
      <c r="G221" s="55"/>
      <c r="H221" s="55"/>
      <c r="I221" s="47"/>
      <c r="J221" s="57" t="s">
        <v>0</v>
      </c>
      <c r="K221" s="55"/>
      <c r="L221" s="55"/>
      <c r="M221" s="47"/>
      <c r="N221" s="78" t="s">
        <v>30</v>
      </c>
      <c r="O221" s="47"/>
      <c r="P221" s="79">
        <f t="shared" ref="P221:U221" si="7">SUM(P225:P228)</f>
        <v>1481.1000000000001</v>
      </c>
      <c r="Q221" s="79">
        <f t="shared" si="7"/>
        <v>1480.1000000000001</v>
      </c>
      <c r="R221" s="79">
        <f t="shared" si="7"/>
        <v>0</v>
      </c>
      <c r="S221" s="79">
        <f t="shared" si="7"/>
        <v>0</v>
      </c>
      <c r="T221" s="79">
        <f t="shared" si="7"/>
        <v>0</v>
      </c>
      <c r="U221" s="79">
        <f t="shared" si="7"/>
        <v>0</v>
      </c>
    </row>
    <row r="222" spans="1:21" x14ac:dyDescent="0.25">
      <c r="A222" s="37"/>
      <c r="B222" s="37"/>
      <c r="C222" s="55"/>
      <c r="D222" s="55"/>
      <c r="E222" s="47"/>
      <c r="I222" s="16"/>
      <c r="M222" s="16"/>
      <c r="N222" s="55"/>
      <c r="O222" s="47"/>
      <c r="P222" s="37"/>
      <c r="Q222" s="37"/>
      <c r="R222" s="37"/>
      <c r="S222" s="37"/>
      <c r="T222" s="37"/>
      <c r="U222" s="37"/>
    </row>
    <row r="223" spans="1:21" ht="69.75" customHeight="1" x14ac:dyDescent="0.25">
      <c r="A223" s="38"/>
      <c r="B223" s="38"/>
      <c r="C223" s="3"/>
      <c r="D223" s="3"/>
      <c r="E223" s="12"/>
      <c r="F223" s="3"/>
      <c r="G223" s="3"/>
      <c r="H223" s="3"/>
      <c r="I223" s="12"/>
      <c r="J223" s="3"/>
      <c r="K223" s="3"/>
      <c r="L223" s="3"/>
      <c r="M223" s="12"/>
      <c r="N223" s="70"/>
      <c r="O223" s="29"/>
      <c r="P223" s="38"/>
      <c r="Q223" s="38"/>
      <c r="R223" s="38"/>
      <c r="S223" s="38"/>
      <c r="T223" s="38"/>
      <c r="U223" s="38"/>
    </row>
    <row r="224" spans="1:21" x14ac:dyDescent="0.25">
      <c r="A224" s="21" t="s">
        <v>33</v>
      </c>
      <c r="B224" s="21" t="s">
        <v>0</v>
      </c>
      <c r="C224" s="263" t="s">
        <v>0</v>
      </c>
      <c r="D224" s="264"/>
      <c r="E224" s="265"/>
      <c r="F224" s="80" t="s">
        <v>0</v>
      </c>
      <c r="G224" s="67"/>
      <c r="H224" s="67"/>
      <c r="I224" s="65"/>
      <c r="J224" s="80" t="s">
        <v>0</v>
      </c>
      <c r="K224" s="67"/>
      <c r="L224" s="67"/>
      <c r="M224" s="65"/>
      <c r="N224" s="78" t="s">
        <v>0</v>
      </c>
      <c r="O224" s="29"/>
      <c r="P224" s="21" t="s">
        <v>0</v>
      </c>
      <c r="Q224" s="21" t="s">
        <v>0</v>
      </c>
      <c r="R224" s="21" t="s">
        <v>0</v>
      </c>
      <c r="S224" s="21" t="s">
        <v>0</v>
      </c>
      <c r="T224" s="21" t="s">
        <v>0</v>
      </c>
      <c r="U224" s="21" t="s">
        <v>0</v>
      </c>
    </row>
    <row r="225" spans="1:21" ht="147" customHeight="1" x14ac:dyDescent="0.25">
      <c r="A225" s="21" t="s">
        <v>320</v>
      </c>
      <c r="B225" s="266" t="s">
        <v>321</v>
      </c>
      <c r="C225" s="197" t="s">
        <v>46</v>
      </c>
      <c r="D225" s="197" t="s">
        <v>322</v>
      </c>
      <c r="E225" s="197" t="s">
        <v>47</v>
      </c>
      <c r="F225" s="307" t="s">
        <v>0</v>
      </c>
      <c r="G225" s="308"/>
      <c r="H225" s="308"/>
      <c r="I225" s="309"/>
      <c r="J225" s="146" t="s">
        <v>540</v>
      </c>
      <c r="K225" s="146"/>
      <c r="L225" s="114"/>
      <c r="M225" s="118" t="s">
        <v>541</v>
      </c>
      <c r="N225" s="310" t="s">
        <v>323</v>
      </c>
      <c r="O225" s="170"/>
      <c r="P225" s="132">
        <v>1430.4</v>
      </c>
      <c r="Q225" s="132">
        <v>1429.4</v>
      </c>
      <c r="R225" s="132">
        <v>0</v>
      </c>
      <c r="S225" s="132">
        <v>0</v>
      </c>
      <c r="T225" s="132">
        <v>0</v>
      </c>
      <c r="U225" s="132">
        <v>0</v>
      </c>
    </row>
    <row r="226" spans="1:21" x14ac:dyDescent="0.25">
      <c r="A226" s="36" t="s">
        <v>324</v>
      </c>
      <c r="B226" s="36" t="s">
        <v>325</v>
      </c>
      <c r="C226" s="28" t="s">
        <v>46</v>
      </c>
      <c r="D226" s="81" t="s">
        <v>326</v>
      </c>
      <c r="E226" s="28" t="s">
        <v>47</v>
      </c>
      <c r="F226" s="57" t="s">
        <v>0</v>
      </c>
      <c r="G226" s="55"/>
      <c r="H226" s="55"/>
      <c r="I226" s="47"/>
      <c r="J226" s="57" t="s">
        <v>0</v>
      </c>
      <c r="K226" s="55"/>
      <c r="L226" s="55"/>
      <c r="M226" s="47"/>
      <c r="N226" s="78" t="s">
        <v>279</v>
      </c>
      <c r="O226" s="47"/>
      <c r="P226" s="79">
        <v>50.7</v>
      </c>
      <c r="Q226" s="79">
        <v>50.7</v>
      </c>
      <c r="R226" s="79">
        <v>0</v>
      </c>
      <c r="S226" s="79">
        <v>0</v>
      </c>
      <c r="T226" s="79">
        <v>0</v>
      </c>
      <c r="U226" s="79">
        <v>0</v>
      </c>
    </row>
    <row r="227" spans="1:21" ht="59.25" customHeight="1" x14ac:dyDescent="0.25">
      <c r="A227" s="37"/>
      <c r="B227" s="37"/>
      <c r="C227" s="29"/>
      <c r="D227" s="38"/>
      <c r="E227" s="29"/>
      <c r="I227" s="16"/>
      <c r="M227" s="16"/>
      <c r="N227" s="55"/>
      <c r="O227" s="47"/>
      <c r="P227" s="37"/>
      <c r="Q227" s="37"/>
      <c r="R227" s="37"/>
      <c r="S227" s="37"/>
      <c r="T227" s="37"/>
      <c r="U227" s="37"/>
    </row>
    <row r="228" spans="1:21" ht="258" customHeight="1" x14ac:dyDescent="0.25">
      <c r="A228" s="38"/>
      <c r="B228" s="38"/>
      <c r="C228" s="3"/>
      <c r="D228" s="3"/>
      <c r="E228" s="12"/>
      <c r="F228" s="3"/>
      <c r="G228" s="3"/>
      <c r="H228" s="3"/>
      <c r="I228" s="12"/>
      <c r="J228" s="3"/>
      <c r="K228" s="3"/>
      <c r="L228" s="3"/>
      <c r="M228" s="12"/>
      <c r="N228" s="70"/>
      <c r="O228" s="29"/>
      <c r="P228" s="38"/>
      <c r="Q228" s="38"/>
      <c r="R228" s="38"/>
      <c r="S228" s="38"/>
      <c r="T228" s="38"/>
      <c r="U228" s="38"/>
    </row>
    <row r="229" spans="1:21" x14ac:dyDescent="0.25">
      <c r="A229" s="36" t="s">
        <v>327</v>
      </c>
      <c r="B229" s="36" t="s">
        <v>328</v>
      </c>
      <c r="C229" s="57" t="s">
        <v>0</v>
      </c>
      <c r="D229" s="55"/>
      <c r="E229" s="47"/>
      <c r="F229" s="57" t="s">
        <v>0</v>
      </c>
      <c r="G229" s="55"/>
      <c r="H229" s="55"/>
      <c r="I229" s="47"/>
      <c r="J229" s="57" t="s">
        <v>0</v>
      </c>
      <c r="K229" s="55"/>
      <c r="L229" s="55"/>
      <c r="M229" s="47"/>
      <c r="N229" s="78" t="s">
        <v>30</v>
      </c>
      <c r="O229" s="47"/>
      <c r="P229" s="79">
        <f t="shared" ref="P229:U229" si="8">SUM(P233:P250)</f>
        <v>16149.000000000002</v>
      </c>
      <c r="Q229" s="79">
        <f t="shared" si="8"/>
        <v>16148.800000000001</v>
      </c>
      <c r="R229" s="79">
        <f t="shared" si="8"/>
        <v>200</v>
      </c>
      <c r="S229" s="79">
        <f t="shared" si="8"/>
        <v>0</v>
      </c>
      <c r="T229" s="79">
        <f t="shared" si="8"/>
        <v>15782</v>
      </c>
      <c r="U229" s="79">
        <f t="shared" si="8"/>
        <v>0</v>
      </c>
    </row>
    <row r="230" spans="1:21" x14ac:dyDescent="0.25">
      <c r="A230" s="37"/>
      <c r="B230" s="37"/>
      <c r="C230" s="55"/>
      <c r="D230" s="55"/>
      <c r="E230" s="47"/>
      <c r="I230" s="16"/>
      <c r="M230" s="16"/>
      <c r="N230" s="55"/>
      <c r="O230" s="47"/>
      <c r="P230" s="37"/>
      <c r="Q230" s="37"/>
      <c r="R230" s="37"/>
      <c r="S230" s="37"/>
      <c r="T230" s="37"/>
      <c r="U230" s="37"/>
    </row>
    <row r="231" spans="1:21" x14ac:dyDescent="0.25">
      <c r="A231" s="38"/>
      <c r="B231" s="38"/>
      <c r="C231" s="3"/>
      <c r="D231" s="3"/>
      <c r="E231" s="12"/>
      <c r="F231" s="3"/>
      <c r="G231" s="3"/>
      <c r="H231" s="3"/>
      <c r="I231" s="12"/>
      <c r="J231" s="3"/>
      <c r="K231" s="3"/>
      <c r="L231" s="3"/>
      <c r="M231" s="12"/>
      <c r="N231" s="70"/>
      <c r="O231" s="29"/>
      <c r="P231" s="38"/>
      <c r="Q231" s="38"/>
      <c r="R231" s="38"/>
      <c r="S231" s="38"/>
      <c r="T231" s="38"/>
      <c r="U231" s="38"/>
    </row>
    <row r="232" spans="1:21" x14ac:dyDescent="0.25">
      <c r="A232" s="21" t="s">
        <v>33</v>
      </c>
      <c r="B232" s="21" t="s">
        <v>0</v>
      </c>
      <c r="C232" s="80" t="s">
        <v>0</v>
      </c>
      <c r="D232" s="67"/>
      <c r="E232" s="65"/>
      <c r="F232" s="80" t="s">
        <v>0</v>
      </c>
      <c r="G232" s="67"/>
      <c r="H232" s="67"/>
      <c r="I232" s="65"/>
      <c r="J232" s="80" t="s">
        <v>0</v>
      </c>
      <c r="K232" s="67"/>
      <c r="L232" s="67"/>
      <c r="M232" s="65"/>
      <c r="N232" s="78" t="s">
        <v>0</v>
      </c>
      <c r="O232" s="29"/>
      <c r="P232" s="21" t="s">
        <v>0</v>
      </c>
      <c r="Q232" s="21" t="s">
        <v>0</v>
      </c>
      <c r="R232" s="21" t="s">
        <v>0</v>
      </c>
      <c r="S232" s="21" t="s">
        <v>0</v>
      </c>
      <c r="T232" s="21" t="s">
        <v>0</v>
      </c>
      <c r="U232" s="21" t="s">
        <v>0</v>
      </c>
    </row>
    <row r="233" spans="1:21" ht="132" customHeight="1" x14ac:dyDescent="0.25">
      <c r="A233" s="21" t="s">
        <v>329</v>
      </c>
      <c r="B233" s="21" t="s">
        <v>330</v>
      </c>
      <c r="C233" s="15" t="s">
        <v>46</v>
      </c>
      <c r="D233" s="10" t="s">
        <v>331</v>
      </c>
      <c r="E233" s="15" t="s">
        <v>47</v>
      </c>
      <c r="F233" s="311" t="s">
        <v>0</v>
      </c>
      <c r="G233" s="308"/>
      <c r="H233" s="308"/>
      <c r="I233" s="170"/>
      <c r="J233" s="26" t="s">
        <v>616</v>
      </c>
      <c r="K233" s="27"/>
      <c r="L233" s="108"/>
      <c r="M233" s="1" t="s">
        <v>101</v>
      </c>
      <c r="N233" s="312" t="s">
        <v>55</v>
      </c>
      <c r="O233" s="170"/>
      <c r="P233" s="132">
        <v>0</v>
      </c>
      <c r="Q233" s="132">
        <v>0</v>
      </c>
      <c r="R233" s="132">
        <v>0</v>
      </c>
      <c r="S233" s="132">
        <v>0</v>
      </c>
      <c r="T233" s="132">
        <f>1000</f>
        <v>1000</v>
      </c>
      <c r="U233" s="132">
        <v>0</v>
      </c>
    </row>
    <row r="234" spans="1:21" ht="135" customHeight="1" x14ac:dyDescent="0.25">
      <c r="A234" s="21" t="s">
        <v>332</v>
      </c>
      <c r="B234" s="21" t="s">
        <v>333</v>
      </c>
      <c r="C234" s="15" t="s">
        <v>46</v>
      </c>
      <c r="D234" s="10" t="s">
        <v>331</v>
      </c>
      <c r="E234" s="15" t="s">
        <v>47</v>
      </c>
      <c r="F234" s="28" t="s">
        <v>334</v>
      </c>
      <c r="G234" s="29"/>
      <c r="H234" s="7" t="s">
        <v>44</v>
      </c>
      <c r="I234" s="8" t="s">
        <v>335</v>
      </c>
      <c r="J234" s="28" t="s">
        <v>577</v>
      </c>
      <c r="K234" s="29"/>
      <c r="L234" s="10" t="s">
        <v>44</v>
      </c>
      <c r="M234" s="8" t="s">
        <v>598</v>
      </c>
      <c r="N234" s="78" t="s">
        <v>336</v>
      </c>
      <c r="O234" s="47"/>
      <c r="P234" s="132">
        <v>246.9</v>
      </c>
      <c r="Q234" s="132">
        <v>246.9</v>
      </c>
      <c r="R234" s="132">
        <v>0</v>
      </c>
      <c r="S234" s="132"/>
      <c r="T234" s="132"/>
      <c r="U234" s="132"/>
    </row>
    <row r="235" spans="1:21" ht="116.25" customHeight="1" x14ac:dyDescent="0.25">
      <c r="A235" s="21" t="s">
        <v>337</v>
      </c>
      <c r="B235" s="21" t="s">
        <v>338</v>
      </c>
      <c r="C235" s="15" t="s">
        <v>46</v>
      </c>
      <c r="D235" s="10" t="s">
        <v>339</v>
      </c>
      <c r="E235" s="15" t="s">
        <v>47</v>
      </c>
      <c r="F235" s="28" t="s">
        <v>99</v>
      </c>
      <c r="G235" s="29"/>
      <c r="H235" s="7" t="s">
        <v>119</v>
      </c>
      <c r="I235" s="8" t="s">
        <v>101</v>
      </c>
      <c r="J235" s="28"/>
      <c r="K235" s="29"/>
      <c r="L235" s="7"/>
      <c r="M235" s="8"/>
      <c r="N235" s="169" t="s">
        <v>340</v>
      </c>
      <c r="O235" s="170"/>
      <c r="P235" s="132">
        <v>141.1</v>
      </c>
      <c r="Q235" s="132">
        <v>141.1</v>
      </c>
      <c r="R235" s="132">
        <v>0</v>
      </c>
      <c r="S235" s="132"/>
      <c r="T235" s="132"/>
      <c r="U235" s="132"/>
    </row>
    <row r="236" spans="1:21" ht="111.75" customHeight="1" x14ac:dyDescent="0.25">
      <c r="A236" s="36" t="s">
        <v>341</v>
      </c>
      <c r="B236" s="36" t="s">
        <v>342</v>
      </c>
      <c r="C236" s="28" t="s">
        <v>46</v>
      </c>
      <c r="D236" s="81" t="s">
        <v>343</v>
      </c>
      <c r="E236" s="28" t="s">
        <v>47</v>
      </c>
      <c r="F236" s="28" t="s">
        <v>344</v>
      </c>
      <c r="G236" s="29"/>
      <c r="H236" s="7" t="s">
        <v>44</v>
      </c>
      <c r="I236" s="8" t="s">
        <v>345</v>
      </c>
      <c r="J236" s="26" t="s">
        <v>616</v>
      </c>
      <c r="K236" s="27"/>
      <c r="L236" s="108"/>
      <c r="M236" s="1" t="s">
        <v>101</v>
      </c>
      <c r="N236" s="78" t="s">
        <v>55</v>
      </c>
      <c r="O236" s="47"/>
      <c r="P236" s="79">
        <v>4621</v>
      </c>
      <c r="Q236" s="79">
        <v>4621</v>
      </c>
      <c r="R236" s="79">
        <v>0</v>
      </c>
      <c r="S236" s="79">
        <v>0</v>
      </c>
      <c r="T236" s="79">
        <v>0</v>
      </c>
      <c r="U236" s="79">
        <v>0</v>
      </c>
    </row>
    <row r="237" spans="1:21" x14ac:dyDescent="0.25">
      <c r="A237" s="37"/>
      <c r="B237" s="37"/>
      <c r="C237" s="29"/>
      <c r="D237" s="38"/>
      <c r="E237" s="29"/>
      <c r="F237" s="28" t="s">
        <v>346</v>
      </c>
      <c r="G237" s="47"/>
      <c r="H237" s="173" t="s">
        <v>44</v>
      </c>
      <c r="I237" s="78" t="s">
        <v>347</v>
      </c>
      <c r="J237" s="28"/>
      <c r="K237" s="47"/>
      <c r="L237" s="173"/>
      <c r="M237" s="78"/>
      <c r="N237" s="55"/>
      <c r="O237" s="47"/>
      <c r="P237" s="37"/>
      <c r="Q237" s="37"/>
      <c r="R237" s="37"/>
      <c r="S237" s="37"/>
      <c r="T237" s="37"/>
      <c r="U237" s="37"/>
    </row>
    <row r="238" spans="1:21" ht="177" customHeight="1" x14ac:dyDescent="0.25">
      <c r="A238" s="37"/>
      <c r="B238" s="37"/>
      <c r="C238" s="15" t="s">
        <v>175</v>
      </c>
      <c r="D238" s="10" t="s">
        <v>44</v>
      </c>
      <c r="E238" s="15" t="s">
        <v>176</v>
      </c>
      <c r="F238" s="70"/>
      <c r="G238" s="29"/>
      <c r="H238" s="38"/>
      <c r="I238" s="29"/>
      <c r="J238" s="70"/>
      <c r="K238" s="29"/>
      <c r="L238" s="38"/>
      <c r="M238" s="29"/>
      <c r="N238" s="55"/>
      <c r="O238" s="47"/>
      <c r="P238" s="37"/>
      <c r="Q238" s="37"/>
      <c r="R238" s="37"/>
      <c r="S238" s="37"/>
      <c r="T238" s="37"/>
      <c r="U238" s="37"/>
    </row>
    <row r="239" spans="1:21" ht="137.25" customHeight="1" x14ac:dyDescent="0.25">
      <c r="A239" s="21" t="s">
        <v>348</v>
      </c>
      <c r="B239" s="21" t="s">
        <v>349</v>
      </c>
      <c r="C239" s="15" t="s">
        <v>46</v>
      </c>
      <c r="D239" s="10" t="s">
        <v>343</v>
      </c>
      <c r="E239" s="15" t="s">
        <v>47</v>
      </c>
      <c r="F239" s="28" t="s">
        <v>344</v>
      </c>
      <c r="G239" s="29"/>
      <c r="H239" s="7" t="s">
        <v>44</v>
      </c>
      <c r="I239" s="8" t="s">
        <v>345</v>
      </c>
      <c r="J239" s="313" t="s">
        <v>480</v>
      </c>
      <c r="K239" s="314"/>
      <c r="L239" s="107"/>
      <c r="M239" s="102" t="s">
        <v>481</v>
      </c>
      <c r="N239" s="310" t="s">
        <v>55</v>
      </c>
      <c r="O239" s="170"/>
      <c r="P239" s="132">
        <v>8758.2000000000007</v>
      </c>
      <c r="Q239" s="132">
        <v>8758</v>
      </c>
      <c r="R239" s="132">
        <v>0</v>
      </c>
      <c r="S239" s="132">
        <v>0</v>
      </c>
      <c r="T239" s="132">
        <v>14782</v>
      </c>
      <c r="U239" s="132">
        <v>0</v>
      </c>
    </row>
    <row r="240" spans="1:21" ht="100.5" customHeight="1" x14ac:dyDescent="0.25">
      <c r="A240" s="36" t="s">
        <v>350</v>
      </c>
      <c r="B240" s="36" t="s">
        <v>351</v>
      </c>
      <c r="C240" s="28" t="s">
        <v>105</v>
      </c>
      <c r="D240" s="81" t="s">
        <v>106</v>
      </c>
      <c r="E240" s="28" t="s">
        <v>630</v>
      </c>
      <c r="F240" s="28" t="s">
        <v>99</v>
      </c>
      <c r="G240" s="29"/>
      <c r="H240" s="7" t="s">
        <v>119</v>
      </c>
      <c r="I240" s="8" t="s">
        <v>101</v>
      </c>
      <c r="J240" s="30" t="s">
        <v>389</v>
      </c>
      <c r="K240" s="31"/>
      <c r="L240" s="152" t="s">
        <v>44</v>
      </c>
      <c r="M240" s="1" t="s">
        <v>390</v>
      </c>
      <c r="N240" s="78" t="s">
        <v>340</v>
      </c>
      <c r="O240" s="47"/>
      <c r="P240" s="79">
        <v>1326.7</v>
      </c>
      <c r="Q240" s="79">
        <v>1326.7</v>
      </c>
      <c r="R240" s="79">
        <v>0</v>
      </c>
      <c r="S240" s="79">
        <v>0</v>
      </c>
      <c r="T240" s="79">
        <v>0</v>
      </c>
      <c r="U240" s="79">
        <v>0</v>
      </c>
    </row>
    <row r="241" spans="1:21" ht="100.5" customHeight="1" x14ac:dyDescent="0.25">
      <c r="A241" s="37"/>
      <c r="B241" s="37"/>
      <c r="C241" s="47"/>
      <c r="D241" s="37"/>
      <c r="E241" s="47"/>
      <c r="I241" s="16"/>
      <c r="J241" s="30" t="s">
        <v>391</v>
      </c>
      <c r="K241" s="31"/>
      <c r="L241" s="152" t="s">
        <v>44</v>
      </c>
      <c r="M241" s="1" t="s">
        <v>392</v>
      </c>
      <c r="N241" s="55"/>
      <c r="O241" s="47"/>
      <c r="P241" s="37"/>
      <c r="Q241" s="37"/>
      <c r="R241" s="37"/>
      <c r="S241" s="37"/>
      <c r="T241" s="37"/>
      <c r="U241" s="37"/>
    </row>
    <row r="242" spans="1:21" ht="100.5" customHeight="1" x14ac:dyDescent="0.25">
      <c r="A242" s="37"/>
      <c r="B242" s="196"/>
      <c r="C242" s="51" t="s">
        <v>46</v>
      </c>
      <c r="D242" s="63" t="s">
        <v>352</v>
      </c>
      <c r="E242" s="63" t="s">
        <v>47</v>
      </c>
      <c r="I242" s="16"/>
      <c r="J242" s="51" t="s">
        <v>480</v>
      </c>
      <c r="K242" s="51"/>
      <c r="L242" s="152" t="s">
        <v>44</v>
      </c>
      <c r="M242" s="102" t="s">
        <v>481</v>
      </c>
      <c r="N242" s="55"/>
      <c r="O242" s="47"/>
      <c r="P242" s="37"/>
      <c r="Q242" s="37"/>
      <c r="R242" s="37"/>
      <c r="S242" s="37"/>
      <c r="T242" s="37"/>
      <c r="U242" s="37"/>
    </row>
    <row r="243" spans="1:21" ht="125.25" customHeight="1" x14ac:dyDescent="0.25">
      <c r="A243" s="38"/>
      <c r="B243" s="216"/>
      <c r="C243" s="51"/>
      <c r="D243" s="63"/>
      <c r="E243" s="63"/>
      <c r="F243" s="3"/>
      <c r="G243" s="3"/>
      <c r="H243" s="3"/>
      <c r="I243" s="12"/>
      <c r="J243" s="153" t="s">
        <v>377</v>
      </c>
      <c r="K243" s="154"/>
      <c r="L243" s="152" t="s">
        <v>44</v>
      </c>
      <c r="M243" s="152" t="s">
        <v>378</v>
      </c>
      <c r="N243" s="49"/>
      <c r="O243" s="47"/>
      <c r="P243" s="38"/>
      <c r="Q243" s="38"/>
      <c r="R243" s="38"/>
      <c r="S243" s="38"/>
      <c r="T243" s="38"/>
      <c r="U243" s="38"/>
    </row>
    <row r="244" spans="1:21" ht="195" customHeight="1" x14ac:dyDescent="0.25">
      <c r="A244" s="21" t="s">
        <v>353</v>
      </c>
      <c r="B244" s="21" t="s">
        <v>354</v>
      </c>
      <c r="C244" s="15" t="s">
        <v>46</v>
      </c>
      <c r="D244" s="10" t="s">
        <v>170</v>
      </c>
      <c r="E244" s="15" t="s">
        <v>47</v>
      </c>
      <c r="F244" s="311" t="s">
        <v>0</v>
      </c>
      <c r="G244" s="308"/>
      <c r="H244" s="308"/>
      <c r="I244" s="309"/>
      <c r="J244" s="51" t="s">
        <v>480</v>
      </c>
      <c r="K244" s="51"/>
      <c r="L244" s="107"/>
      <c r="M244" s="102" t="s">
        <v>481</v>
      </c>
      <c r="N244" s="63" t="s">
        <v>355</v>
      </c>
      <c r="O244" s="52"/>
      <c r="P244" s="315">
        <v>65.099999999999994</v>
      </c>
      <c r="Q244" s="132">
        <v>65.099999999999994</v>
      </c>
      <c r="R244" s="132">
        <v>0</v>
      </c>
      <c r="S244" s="132">
        <v>0</v>
      </c>
      <c r="T244" s="132">
        <v>0</v>
      </c>
      <c r="U244" s="132">
        <v>0</v>
      </c>
    </row>
    <row r="245" spans="1:21" x14ac:dyDescent="0.25">
      <c r="A245" s="36" t="s">
        <v>356</v>
      </c>
      <c r="B245" s="36" t="s">
        <v>357</v>
      </c>
      <c r="C245" s="28" t="s">
        <v>46</v>
      </c>
      <c r="D245" s="81" t="s">
        <v>358</v>
      </c>
      <c r="E245" s="28" t="s">
        <v>47</v>
      </c>
      <c r="F245" s="316" t="s">
        <v>0</v>
      </c>
      <c r="G245" s="317"/>
      <c r="H245" s="317"/>
      <c r="I245" s="318"/>
      <c r="J245" s="41" t="s">
        <v>599</v>
      </c>
      <c r="K245" s="42"/>
      <c r="L245" s="221" t="s">
        <v>44</v>
      </c>
      <c r="M245" s="45" t="s">
        <v>600</v>
      </c>
      <c r="N245" s="319" t="s">
        <v>359</v>
      </c>
      <c r="O245" s="172"/>
      <c r="P245" s="79">
        <v>240</v>
      </c>
      <c r="Q245" s="79">
        <v>240</v>
      </c>
      <c r="R245" s="79">
        <v>200</v>
      </c>
      <c r="S245" s="79"/>
      <c r="T245" s="79"/>
      <c r="U245" s="79"/>
    </row>
    <row r="246" spans="1:21" ht="105" customHeight="1" x14ac:dyDescent="0.25">
      <c r="A246" s="37"/>
      <c r="B246" s="37"/>
      <c r="C246" s="29"/>
      <c r="D246" s="38"/>
      <c r="E246" s="29"/>
      <c r="F246" s="126"/>
      <c r="G246" s="127"/>
      <c r="H246" s="127"/>
      <c r="I246" s="128"/>
      <c r="J246" s="43"/>
      <c r="K246" s="44"/>
      <c r="L246" s="320"/>
      <c r="M246" s="45"/>
      <c r="N246" s="321"/>
      <c r="O246" s="131"/>
      <c r="P246" s="37"/>
      <c r="Q246" s="37"/>
      <c r="R246" s="37"/>
      <c r="S246" s="37"/>
      <c r="T246" s="37"/>
      <c r="U246" s="37"/>
    </row>
    <row r="247" spans="1:21" ht="136.5" customHeight="1" x14ac:dyDescent="0.25">
      <c r="A247" s="152" t="s">
        <v>360</v>
      </c>
      <c r="B247" s="152" t="s">
        <v>361</v>
      </c>
      <c r="C247" s="298" t="s">
        <v>46</v>
      </c>
      <c r="D247" s="284" t="s">
        <v>362</v>
      </c>
      <c r="E247" s="298" t="s">
        <v>47</v>
      </c>
      <c r="F247" s="322" t="s">
        <v>0</v>
      </c>
      <c r="G247" s="130"/>
      <c r="H247" s="130"/>
      <c r="I247" s="131"/>
      <c r="J247" s="217" t="s">
        <v>480</v>
      </c>
      <c r="K247" s="217"/>
      <c r="L247" s="107"/>
      <c r="M247" s="102" t="s">
        <v>481</v>
      </c>
      <c r="N247" s="323" t="s">
        <v>61</v>
      </c>
      <c r="O247" s="131"/>
      <c r="P247" s="132">
        <v>600</v>
      </c>
      <c r="Q247" s="132">
        <v>600</v>
      </c>
      <c r="R247" s="132">
        <v>0</v>
      </c>
      <c r="S247" s="132">
        <v>0</v>
      </c>
      <c r="T247" s="132">
        <v>0</v>
      </c>
      <c r="U247" s="132">
        <v>0</v>
      </c>
    </row>
    <row r="248" spans="1:21" ht="85.5" customHeight="1" x14ac:dyDescent="0.25">
      <c r="A248" s="324" t="s">
        <v>363</v>
      </c>
      <c r="B248" s="324" t="s">
        <v>364</v>
      </c>
      <c r="C248" s="28" t="s">
        <v>46</v>
      </c>
      <c r="D248" s="81" t="s">
        <v>365</v>
      </c>
      <c r="E248" s="28" t="s">
        <v>47</v>
      </c>
      <c r="F248" s="28" t="s">
        <v>99</v>
      </c>
      <c r="G248" s="29"/>
      <c r="H248" s="7" t="s">
        <v>366</v>
      </c>
      <c r="I248" s="8" t="s">
        <v>101</v>
      </c>
      <c r="J248" s="34" t="s">
        <v>389</v>
      </c>
      <c r="K248" s="35"/>
      <c r="L248" s="4"/>
      <c r="M248" s="4" t="s">
        <v>390</v>
      </c>
      <c r="N248" s="78" t="s">
        <v>367</v>
      </c>
      <c r="O248" s="47"/>
      <c r="P248" s="79">
        <v>150</v>
      </c>
      <c r="Q248" s="79">
        <v>150</v>
      </c>
      <c r="R248" s="79">
        <v>0</v>
      </c>
      <c r="S248" s="79"/>
      <c r="T248" s="79"/>
      <c r="U248" s="79"/>
    </row>
    <row r="249" spans="1:21" ht="102" customHeight="1" x14ac:dyDescent="0.25">
      <c r="A249" s="37"/>
      <c r="B249" s="37"/>
      <c r="C249" s="29"/>
      <c r="D249" s="38"/>
      <c r="E249" s="29"/>
      <c r="I249" s="16"/>
      <c r="J249" s="30" t="s">
        <v>391</v>
      </c>
      <c r="K249" s="31"/>
      <c r="L249" s="1"/>
      <c r="M249" s="1" t="s">
        <v>392</v>
      </c>
      <c r="N249" s="55"/>
      <c r="O249" s="47"/>
      <c r="P249" s="37"/>
      <c r="Q249" s="37"/>
      <c r="R249" s="37"/>
      <c r="S249" s="37"/>
      <c r="T249" s="37"/>
      <c r="U249" s="37"/>
    </row>
    <row r="250" spans="1:21" ht="117.75" customHeight="1" x14ac:dyDescent="0.25">
      <c r="A250" s="38"/>
      <c r="B250" s="38"/>
      <c r="C250" s="3"/>
      <c r="D250" s="3"/>
      <c r="E250" s="12"/>
      <c r="F250" s="3"/>
      <c r="G250" s="3"/>
      <c r="H250" s="3"/>
      <c r="I250" s="12"/>
      <c r="J250" s="30" t="s">
        <v>405</v>
      </c>
      <c r="K250" s="31"/>
      <c r="L250" s="1"/>
      <c r="M250" s="1" t="s">
        <v>406</v>
      </c>
      <c r="N250" s="70"/>
      <c r="O250" s="29"/>
      <c r="P250" s="38"/>
      <c r="Q250" s="38"/>
      <c r="R250" s="38"/>
      <c r="S250" s="38"/>
      <c r="T250" s="38"/>
      <c r="U250" s="38"/>
    </row>
    <row r="251" spans="1:21" x14ac:dyDescent="0.25">
      <c r="A251" s="77" t="s">
        <v>626</v>
      </c>
      <c r="B251" s="36" t="s">
        <v>368</v>
      </c>
      <c r="C251" s="57" t="s">
        <v>29</v>
      </c>
      <c r="D251" s="55"/>
      <c r="E251" s="47"/>
      <c r="F251" s="57" t="s">
        <v>29</v>
      </c>
      <c r="G251" s="55"/>
      <c r="H251" s="55"/>
      <c r="I251" s="47"/>
      <c r="J251" s="57" t="s">
        <v>29</v>
      </c>
      <c r="K251" s="55"/>
      <c r="L251" s="55"/>
      <c r="M251" s="47"/>
      <c r="N251" s="78" t="s">
        <v>30</v>
      </c>
      <c r="O251" s="47"/>
      <c r="P251" s="79">
        <f>P12</f>
        <v>1302981.1000000001</v>
      </c>
      <c r="Q251" s="79">
        <f t="shared" ref="Q251:U251" si="9">Q12</f>
        <v>1270038</v>
      </c>
      <c r="R251" s="79">
        <f t="shared" si="9"/>
        <v>949689.60000000009</v>
      </c>
      <c r="S251" s="79">
        <f t="shared" si="9"/>
        <v>992070.2</v>
      </c>
      <c r="T251" s="79">
        <f t="shared" si="9"/>
        <v>964276.90000000014</v>
      </c>
      <c r="U251" s="79">
        <f t="shared" si="9"/>
        <v>960796.00000000012</v>
      </c>
    </row>
    <row r="252" spans="1:21" x14ac:dyDescent="0.25">
      <c r="A252" s="37"/>
      <c r="B252" s="37"/>
      <c r="C252" s="55"/>
      <c r="D252" s="55"/>
      <c r="E252" s="47"/>
      <c r="I252" s="16"/>
      <c r="M252" s="16"/>
      <c r="N252" s="55"/>
      <c r="O252" s="47"/>
      <c r="P252" s="37"/>
      <c r="Q252" s="37"/>
      <c r="R252" s="37"/>
      <c r="S252" s="37"/>
      <c r="T252" s="37"/>
      <c r="U252" s="37"/>
    </row>
    <row r="253" spans="1:21" x14ac:dyDescent="0.25">
      <c r="A253" s="38"/>
      <c r="B253" s="38"/>
      <c r="C253" s="3"/>
      <c r="D253" s="3"/>
      <c r="E253" s="12"/>
      <c r="F253" s="3"/>
      <c r="G253" s="3"/>
      <c r="H253" s="3"/>
      <c r="I253" s="12"/>
      <c r="J253" s="3"/>
      <c r="K253" s="3"/>
      <c r="L253" s="3"/>
      <c r="M253" s="12"/>
      <c r="N253" s="70"/>
      <c r="O253" s="29"/>
      <c r="P253" s="38"/>
      <c r="Q253" s="38"/>
      <c r="R253" s="38"/>
      <c r="S253" s="38"/>
      <c r="T253" s="38"/>
      <c r="U253" s="38"/>
    </row>
    <row r="254" spans="1:21" ht="13.35" customHeight="1" x14ac:dyDescent="0.25"/>
    <row r="255" spans="1:21" ht="9.9499999999999993" customHeight="1" x14ac:dyDescent="0.25"/>
    <row r="256" spans="1:21" ht="20.100000000000001" customHeight="1" x14ac:dyDescent="0.25">
      <c r="A256" s="57" t="s">
        <v>0</v>
      </c>
      <c r="B256" s="55"/>
      <c r="C256" s="55"/>
      <c r="D256" s="55"/>
      <c r="E256" s="55"/>
      <c r="F256" s="55"/>
      <c r="G256" s="55"/>
      <c r="H256" s="55"/>
      <c r="I256" s="55"/>
      <c r="J256" s="55"/>
      <c r="K256" s="55"/>
      <c r="L256" s="55"/>
      <c r="M256" s="55"/>
      <c r="N256" s="55"/>
      <c r="O256" s="55"/>
      <c r="P256" s="55"/>
      <c r="Q256" s="55"/>
      <c r="R256" s="55"/>
      <c r="S256" s="55"/>
      <c r="T256" s="55"/>
      <c r="U256" s="55"/>
    </row>
  </sheetData>
  <mergeCells count="1013">
    <mergeCell ref="F56:G56"/>
    <mergeCell ref="J56:K56"/>
    <mergeCell ref="N42:O42"/>
    <mergeCell ref="J75:K76"/>
    <mergeCell ref="M75:M76"/>
    <mergeCell ref="L75:L76"/>
    <mergeCell ref="J77:K77"/>
    <mergeCell ref="J78:K80"/>
    <mergeCell ref="L78:L80"/>
    <mergeCell ref="M78:M80"/>
    <mergeCell ref="F92:G92"/>
    <mergeCell ref="J92:K92"/>
    <mergeCell ref="J93:K93"/>
    <mergeCell ref="J94:K94"/>
    <mergeCell ref="J95:K95"/>
    <mergeCell ref="J84:K85"/>
    <mergeCell ref="L84:L85"/>
    <mergeCell ref="F110:G110"/>
    <mergeCell ref="J213:M213"/>
    <mergeCell ref="J160:K160"/>
    <mergeCell ref="J161:K161"/>
    <mergeCell ref="J102:K103"/>
    <mergeCell ref="L102:L103"/>
    <mergeCell ref="M102:M103"/>
    <mergeCell ref="J104:K104"/>
    <mergeCell ref="M106:M107"/>
    <mergeCell ref="J111:K111"/>
    <mergeCell ref="J81:K81"/>
    <mergeCell ref="J82:K83"/>
    <mergeCell ref="L82:L83"/>
    <mergeCell ref="M82:M83"/>
    <mergeCell ref="J112:K112"/>
    <mergeCell ref="N58:O64"/>
    <mergeCell ref="J70:K70"/>
    <mergeCell ref="J218:M218"/>
    <mergeCell ref="J221:M221"/>
    <mergeCell ref="J224:M224"/>
    <mergeCell ref="J117:M117"/>
    <mergeCell ref="J120:M120"/>
    <mergeCell ref="J159:K159"/>
    <mergeCell ref="M237:M238"/>
    <mergeCell ref="F240:G240"/>
    <mergeCell ref="J148:M148"/>
    <mergeCell ref="J151:M151"/>
    <mergeCell ref="J152:K152"/>
    <mergeCell ref="J153:M153"/>
    <mergeCell ref="J155:K155"/>
    <mergeCell ref="M157:M158"/>
    <mergeCell ref="J162:K162"/>
    <mergeCell ref="J172:K172"/>
    <mergeCell ref="F239:G239"/>
    <mergeCell ref="J136:K136"/>
    <mergeCell ref="J138:K139"/>
    <mergeCell ref="L138:L139"/>
    <mergeCell ref="M138:M139"/>
    <mergeCell ref="F234:G234"/>
    <mergeCell ref="F173:G173"/>
    <mergeCell ref="F176:G176"/>
    <mergeCell ref="F175:G175"/>
    <mergeCell ref="F174:G174"/>
    <mergeCell ref="F177:G177"/>
    <mergeCell ref="J225:K225"/>
    <mergeCell ref="J189:K189"/>
    <mergeCell ref="J190:K190"/>
    <mergeCell ref="F153:G154"/>
    <mergeCell ref="C218:E219"/>
    <mergeCell ref="F218:I218"/>
    <mergeCell ref="E199:E200"/>
    <mergeCell ref="C180:C181"/>
    <mergeCell ref="D180:D181"/>
    <mergeCell ref="E180:E181"/>
    <mergeCell ref="J178:K178"/>
    <mergeCell ref="J179:K180"/>
    <mergeCell ref="L179:L180"/>
    <mergeCell ref="M179:M180"/>
    <mergeCell ref="J181:K182"/>
    <mergeCell ref="F237:G238"/>
    <mergeCell ref="H237:H238"/>
    <mergeCell ref="I237:I238"/>
    <mergeCell ref="F235:G235"/>
    <mergeCell ref="F212:G212"/>
    <mergeCell ref="C199:C200"/>
    <mergeCell ref="D199:D200"/>
    <mergeCell ref="F209:G209"/>
    <mergeCell ref="F210:G210"/>
    <mergeCell ref="F211:G211"/>
    <mergeCell ref="F205:G205"/>
    <mergeCell ref="F204:G204"/>
    <mergeCell ref="J232:M232"/>
    <mergeCell ref="J234:K234"/>
    <mergeCell ref="J235:K235"/>
    <mergeCell ref="J198:K198"/>
    <mergeCell ref="J199:K199"/>
    <mergeCell ref="J207:K207"/>
    <mergeCell ref="J208:K209"/>
    <mergeCell ref="L208:L209"/>
    <mergeCell ref="M208:M209"/>
    <mergeCell ref="J19:K19"/>
    <mergeCell ref="J21:K22"/>
    <mergeCell ref="L21:L22"/>
    <mergeCell ref="M21:M22"/>
    <mergeCell ref="J32:K32"/>
    <mergeCell ref="J36:K36"/>
    <mergeCell ref="J41:K41"/>
    <mergeCell ref="J65:K65"/>
    <mergeCell ref="J58:K58"/>
    <mergeCell ref="J59:K59"/>
    <mergeCell ref="J61:K61"/>
    <mergeCell ref="J63:K63"/>
    <mergeCell ref="J64:K64"/>
    <mergeCell ref="J46:K46"/>
    <mergeCell ref="J51:K51"/>
    <mergeCell ref="J52:K52"/>
    <mergeCell ref="J53:K53"/>
    <mergeCell ref="J44:K44"/>
    <mergeCell ref="J45:K45"/>
    <mergeCell ref="J39:K40"/>
    <mergeCell ref="L39:L40"/>
    <mergeCell ref="M39:M40"/>
    <mergeCell ref="J42:K42"/>
    <mergeCell ref="J54:K54"/>
    <mergeCell ref="J55:K55"/>
    <mergeCell ref="J62:K62"/>
    <mergeCell ref="J23:K23"/>
    <mergeCell ref="T251:T253"/>
    <mergeCell ref="U251:U253"/>
    <mergeCell ref="A256:U256"/>
    <mergeCell ref="N251:O253"/>
    <mergeCell ref="P251:P253"/>
    <mergeCell ref="Q251:Q253"/>
    <mergeCell ref="R251:R253"/>
    <mergeCell ref="S251:S253"/>
    <mergeCell ref="A251:A253"/>
    <mergeCell ref="B251:B253"/>
    <mergeCell ref="C251:E252"/>
    <mergeCell ref="F251:I251"/>
    <mergeCell ref="A248:A250"/>
    <mergeCell ref="B248:B250"/>
    <mergeCell ref="C248:C249"/>
    <mergeCell ref="D248:D249"/>
    <mergeCell ref="E248:E249"/>
    <mergeCell ref="F248:G248"/>
    <mergeCell ref="N248:O250"/>
    <mergeCell ref="P248:P250"/>
    <mergeCell ref="Q248:Q250"/>
    <mergeCell ref="R248:R250"/>
    <mergeCell ref="S248:S250"/>
    <mergeCell ref="T248:T250"/>
    <mergeCell ref="U248:U250"/>
    <mergeCell ref="J251:M251"/>
    <mergeCell ref="J249:K249"/>
    <mergeCell ref="J250:K250"/>
    <mergeCell ref="N247:O247"/>
    <mergeCell ref="J248:K248"/>
    <mergeCell ref="A245:A246"/>
    <mergeCell ref="B245:B246"/>
    <mergeCell ref="C245:C246"/>
    <mergeCell ref="D245:D246"/>
    <mergeCell ref="E245:E246"/>
    <mergeCell ref="F245:I245"/>
    <mergeCell ref="N245:O246"/>
    <mergeCell ref="P245:P246"/>
    <mergeCell ref="Q245:Q246"/>
    <mergeCell ref="R245:R246"/>
    <mergeCell ref="J247:K247"/>
    <mergeCell ref="J245:K246"/>
    <mergeCell ref="L245:L246"/>
    <mergeCell ref="M245:M246"/>
    <mergeCell ref="F247:I247"/>
    <mergeCell ref="C236:C237"/>
    <mergeCell ref="D236:D237"/>
    <mergeCell ref="E236:E237"/>
    <mergeCell ref="F236:G236"/>
    <mergeCell ref="N236:O238"/>
    <mergeCell ref="P236:P238"/>
    <mergeCell ref="Q236:Q238"/>
    <mergeCell ref="R236:R238"/>
    <mergeCell ref="S236:S238"/>
    <mergeCell ref="J237:K238"/>
    <mergeCell ref="L237:L238"/>
    <mergeCell ref="S245:S246"/>
    <mergeCell ref="T245:T246"/>
    <mergeCell ref="U245:U246"/>
    <mergeCell ref="F244:I244"/>
    <mergeCell ref="N244:O244"/>
    <mergeCell ref="N240:O243"/>
    <mergeCell ref="P240:P243"/>
    <mergeCell ref="Q240:Q243"/>
    <mergeCell ref="R240:R243"/>
    <mergeCell ref="J241:K241"/>
    <mergeCell ref="J240:K240"/>
    <mergeCell ref="S240:S243"/>
    <mergeCell ref="T240:T243"/>
    <mergeCell ref="U240:U243"/>
    <mergeCell ref="J244:K244"/>
    <mergeCell ref="N234:O234"/>
    <mergeCell ref="U229:U231"/>
    <mergeCell ref="C232:E232"/>
    <mergeCell ref="F232:I232"/>
    <mergeCell ref="N232:O232"/>
    <mergeCell ref="F233:I233"/>
    <mergeCell ref="N233:O233"/>
    <mergeCell ref="P229:P231"/>
    <mergeCell ref="Q229:Q231"/>
    <mergeCell ref="R229:R231"/>
    <mergeCell ref="S229:S231"/>
    <mergeCell ref="T229:T231"/>
    <mergeCell ref="N239:O239"/>
    <mergeCell ref="A240:A243"/>
    <mergeCell ref="B240:B243"/>
    <mergeCell ref="C240:C241"/>
    <mergeCell ref="J239:K239"/>
    <mergeCell ref="D240:D241"/>
    <mergeCell ref="E240:E241"/>
    <mergeCell ref="T236:T238"/>
    <mergeCell ref="U236:U238"/>
    <mergeCell ref="C229:E230"/>
    <mergeCell ref="F229:I229"/>
    <mergeCell ref="N229:O231"/>
    <mergeCell ref="J229:M229"/>
    <mergeCell ref="J242:K242"/>
    <mergeCell ref="C242:C243"/>
    <mergeCell ref="D242:D243"/>
    <mergeCell ref="E242:E243"/>
    <mergeCell ref="J243:K243"/>
    <mergeCell ref="A236:A238"/>
    <mergeCell ref="B236:B238"/>
    <mergeCell ref="A226:A228"/>
    <mergeCell ref="B226:B228"/>
    <mergeCell ref="C226:C227"/>
    <mergeCell ref="D226:D227"/>
    <mergeCell ref="E226:E227"/>
    <mergeCell ref="F226:I226"/>
    <mergeCell ref="N226:O228"/>
    <mergeCell ref="P226:P228"/>
    <mergeCell ref="Q226:Q228"/>
    <mergeCell ref="R226:R228"/>
    <mergeCell ref="S226:S228"/>
    <mergeCell ref="N235:O235"/>
    <mergeCell ref="J236:K236"/>
    <mergeCell ref="M216:M217"/>
    <mergeCell ref="L216:L217"/>
    <mergeCell ref="T226:T228"/>
    <mergeCell ref="U226:U228"/>
    <mergeCell ref="J233:K233"/>
    <mergeCell ref="J226:M226"/>
    <mergeCell ref="C224:E224"/>
    <mergeCell ref="F224:I224"/>
    <mergeCell ref="N224:O224"/>
    <mergeCell ref="F225:I225"/>
    <mergeCell ref="N225:O225"/>
    <mergeCell ref="U218:U220"/>
    <mergeCell ref="A221:A223"/>
    <mergeCell ref="B221:B223"/>
    <mergeCell ref="C221:E222"/>
    <mergeCell ref="F221:I221"/>
    <mergeCell ref="N221:O223"/>
    <mergeCell ref="P221:P223"/>
    <mergeCell ref="Q221:Q223"/>
    <mergeCell ref="R221:R223"/>
    <mergeCell ref="S221:S223"/>
    <mergeCell ref="T221:T223"/>
    <mergeCell ref="U221:U223"/>
    <mergeCell ref="P218:P220"/>
    <mergeCell ref="Q218:Q220"/>
    <mergeCell ref="R218:R220"/>
    <mergeCell ref="S218:S220"/>
    <mergeCell ref="T218:T220"/>
    <mergeCell ref="A218:A220"/>
    <mergeCell ref="B218:B220"/>
    <mergeCell ref="A229:A231"/>
    <mergeCell ref="B229:B231"/>
    <mergeCell ref="N199:O202"/>
    <mergeCell ref="P199:P202"/>
    <mergeCell ref="Q199:Q202"/>
    <mergeCell ref="R199:R202"/>
    <mergeCell ref="A199:A202"/>
    <mergeCell ref="B199:B202"/>
    <mergeCell ref="N218:O220"/>
    <mergeCell ref="U213:U215"/>
    <mergeCell ref="A216:A217"/>
    <mergeCell ref="B216:B217"/>
    <mergeCell ref="C216:C217"/>
    <mergeCell ref="D216:D217"/>
    <mergeCell ref="E216:E217"/>
    <mergeCell ref="F216:I216"/>
    <mergeCell ref="N216:O217"/>
    <mergeCell ref="P216:P217"/>
    <mergeCell ref="Q216:Q217"/>
    <mergeCell ref="R216:R217"/>
    <mergeCell ref="S216:S217"/>
    <mergeCell ref="T216:T217"/>
    <mergeCell ref="U216:U217"/>
    <mergeCell ref="P213:P215"/>
    <mergeCell ref="Q213:Q215"/>
    <mergeCell ref="R213:R215"/>
    <mergeCell ref="S213:S215"/>
    <mergeCell ref="T213:T215"/>
    <mergeCell ref="A213:A215"/>
    <mergeCell ref="B213:B215"/>
    <mergeCell ref="C213:E214"/>
    <mergeCell ref="F213:I213"/>
    <mergeCell ref="N213:O215"/>
    <mergeCell ref="J216:K217"/>
    <mergeCell ref="N198:O198"/>
    <mergeCell ref="P195:P197"/>
    <mergeCell ref="Q195:Q197"/>
    <mergeCell ref="R195:R197"/>
    <mergeCell ref="S195:S197"/>
    <mergeCell ref="T195:T197"/>
    <mergeCell ref="A195:A197"/>
    <mergeCell ref="B195:B197"/>
    <mergeCell ref="C195:E196"/>
    <mergeCell ref="T207:T212"/>
    <mergeCell ref="U207:U212"/>
    <mergeCell ref="N207:O212"/>
    <mergeCell ref="P207:P212"/>
    <mergeCell ref="Q207:Q212"/>
    <mergeCell ref="R207:R212"/>
    <mergeCell ref="S207:S212"/>
    <mergeCell ref="A207:A212"/>
    <mergeCell ref="B207:B212"/>
    <mergeCell ref="F207:G207"/>
    <mergeCell ref="S199:S202"/>
    <mergeCell ref="T199:T202"/>
    <mergeCell ref="U199:U202"/>
    <mergeCell ref="A203:A206"/>
    <mergeCell ref="B203:B206"/>
    <mergeCell ref="F203:G203"/>
    <mergeCell ref="N203:O206"/>
    <mergeCell ref="P203:P206"/>
    <mergeCell ref="Q203:Q206"/>
    <mergeCell ref="R203:R206"/>
    <mergeCell ref="S203:S206"/>
    <mergeCell ref="T203:T206"/>
    <mergeCell ref="U203:U206"/>
    <mergeCell ref="A183:A188"/>
    <mergeCell ref="B183:B188"/>
    <mergeCell ref="J183:K183"/>
    <mergeCell ref="J188:K188"/>
    <mergeCell ref="F195:I195"/>
    <mergeCell ref="N195:O197"/>
    <mergeCell ref="S189:S191"/>
    <mergeCell ref="T189:T191"/>
    <mergeCell ref="U189:U191"/>
    <mergeCell ref="A192:A194"/>
    <mergeCell ref="B192:B194"/>
    <mergeCell ref="C192:C193"/>
    <mergeCell ref="D192:D193"/>
    <mergeCell ref="E192:E193"/>
    <mergeCell ref="F192:G192"/>
    <mergeCell ref="N192:O194"/>
    <mergeCell ref="P192:P194"/>
    <mergeCell ref="Q192:Q194"/>
    <mergeCell ref="R192:R194"/>
    <mergeCell ref="S192:S194"/>
    <mergeCell ref="T192:T194"/>
    <mergeCell ref="U192:U194"/>
    <mergeCell ref="F189:I189"/>
    <mergeCell ref="N189:O191"/>
    <mergeCell ref="P189:P191"/>
    <mergeCell ref="Q189:Q191"/>
    <mergeCell ref="R189:R191"/>
    <mergeCell ref="A189:A191"/>
    <mergeCell ref="B189:B191"/>
    <mergeCell ref="U195:U197"/>
    <mergeCell ref="S183:S188"/>
    <mergeCell ref="T183:T188"/>
    <mergeCell ref="U183:U188"/>
    <mergeCell ref="F188:G188"/>
    <mergeCell ref="F183:G183"/>
    <mergeCell ref="N183:O188"/>
    <mergeCell ref="P183:P188"/>
    <mergeCell ref="Q183:Q188"/>
    <mergeCell ref="R183:R188"/>
    <mergeCell ref="F186:G186"/>
    <mergeCell ref="F187:G187"/>
    <mergeCell ref="S178:S182"/>
    <mergeCell ref="T178:T182"/>
    <mergeCell ref="U178:U182"/>
    <mergeCell ref="F179:G180"/>
    <mergeCell ref="H179:H180"/>
    <mergeCell ref="I179:I180"/>
    <mergeCell ref="F181:G182"/>
    <mergeCell ref="H181:H182"/>
    <mergeCell ref="I181:I182"/>
    <mergeCell ref="F178:G178"/>
    <mergeCell ref="N178:O182"/>
    <mergeCell ref="P178:P182"/>
    <mergeCell ref="Q178:Q182"/>
    <mergeCell ref="R178:R182"/>
    <mergeCell ref="A178:A182"/>
    <mergeCell ref="B178:B182"/>
    <mergeCell ref="C178:C179"/>
    <mergeCell ref="D178:D179"/>
    <mergeCell ref="E178:E179"/>
    <mergeCell ref="L181:L182"/>
    <mergeCell ref="M181:M182"/>
    <mergeCell ref="S162:S171"/>
    <mergeCell ref="T162:T171"/>
    <mergeCell ref="U162:U171"/>
    <mergeCell ref="F162:G162"/>
    <mergeCell ref="N162:O171"/>
    <mergeCell ref="P162:P171"/>
    <mergeCell ref="Q162:Q171"/>
    <mergeCell ref="R162:R171"/>
    <mergeCell ref="S172:S177"/>
    <mergeCell ref="T172:T177"/>
    <mergeCell ref="U172:U177"/>
    <mergeCell ref="F172:G172"/>
    <mergeCell ref="N172:O177"/>
    <mergeCell ref="P172:P177"/>
    <mergeCell ref="Q172:Q177"/>
    <mergeCell ref="R172:R177"/>
    <mergeCell ref="A162:A171"/>
    <mergeCell ref="B162:B171"/>
    <mergeCell ref="F163:G163"/>
    <mergeCell ref="F164:G164"/>
    <mergeCell ref="F165:G165"/>
    <mergeCell ref="F166:G166"/>
    <mergeCell ref="F167:G167"/>
    <mergeCell ref="F168:G168"/>
    <mergeCell ref="F169:G169"/>
    <mergeCell ref="F170:G170"/>
    <mergeCell ref="F171:G171"/>
    <mergeCell ref="A172:A177"/>
    <mergeCell ref="B172:B177"/>
    <mergeCell ref="J173:K175"/>
    <mergeCell ref="L173:L175"/>
    <mergeCell ref="M173:M175"/>
    <mergeCell ref="A153:A154"/>
    <mergeCell ref="B153:B154"/>
    <mergeCell ref="C153:C154"/>
    <mergeCell ref="D153:D154"/>
    <mergeCell ref="E153:E154"/>
    <mergeCell ref="N153:O154"/>
    <mergeCell ref="P153:P154"/>
    <mergeCell ref="Q153:Q154"/>
    <mergeCell ref="R153:R154"/>
    <mergeCell ref="S153:S154"/>
    <mergeCell ref="T153:T154"/>
    <mergeCell ref="U153:U154"/>
    <mergeCell ref="C158:C159"/>
    <mergeCell ref="D158:D159"/>
    <mergeCell ref="E158:E159"/>
    <mergeCell ref="A156:A161"/>
    <mergeCell ref="B156:B161"/>
    <mergeCell ref="C156:C157"/>
    <mergeCell ref="D156:D157"/>
    <mergeCell ref="E156:E157"/>
    <mergeCell ref="F156:G156"/>
    <mergeCell ref="N156:O161"/>
    <mergeCell ref="P156:P161"/>
    <mergeCell ref="Q156:Q161"/>
    <mergeCell ref="R156:R161"/>
    <mergeCell ref="S156:S161"/>
    <mergeCell ref="T156:T161"/>
    <mergeCell ref="U156:U161"/>
    <mergeCell ref="F155:G155"/>
    <mergeCell ref="N155:O155"/>
    <mergeCell ref="J156:K156"/>
    <mergeCell ref="J157:K158"/>
    <mergeCell ref="C151:E151"/>
    <mergeCell ref="F151:I151"/>
    <mergeCell ref="N151:O151"/>
    <mergeCell ref="F152:G152"/>
    <mergeCell ref="N152:O152"/>
    <mergeCell ref="U145:U147"/>
    <mergeCell ref="A148:A150"/>
    <mergeCell ref="B148:B150"/>
    <mergeCell ref="C148:E149"/>
    <mergeCell ref="F148:I148"/>
    <mergeCell ref="N148:O150"/>
    <mergeCell ref="P148:P150"/>
    <mergeCell ref="Q148:Q150"/>
    <mergeCell ref="R148:R150"/>
    <mergeCell ref="S148:S150"/>
    <mergeCell ref="T148:T150"/>
    <mergeCell ref="U148:U150"/>
    <mergeCell ref="P145:P147"/>
    <mergeCell ref="Q145:Q147"/>
    <mergeCell ref="R145:R147"/>
    <mergeCell ref="S145:S147"/>
    <mergeCell ref="T145:T147"/>
    <mergeCell ref="A145:A147"/>
    <mergeCell ref="B145:B147"/>
    <mergeCell ref="C145:E146"/>
    <mergeCell ref="F145:I145"/>
    <mergeCell ref="N145:O147"/>
    <mergeCell ref="J145:M145"/>
    <mergeCell ref="S141:S144"/>
    <mergeCell ref="T141:T144"/>
    <mergeCell ref="U141:U144"/>
    <mergeCell ref="F142:G143"/>
    <mergeCell ref="H142:H143"/>
    <mergeCell ref="I142:I143"/>
    <mergeCell ref="F141:G141"/>
    <mergeCell ref="N141:O144"/>
    <mergeCell ref="P141:P144"/>
    <mergeCell ref="Q141:Q144"/>
    <mergeCell ref="R141:R144"/>
    <mergeCell ref="A141:A144"/>
    <mergeCell ref="B141:B144"/>
    <mergeCell ref="C141:C142"/>
    <mergeCell ref="D141:D142"/>
    <mergeCell ref="E141:E142"/>
    <mergeCell ref="C143:C144"/>
    <mergeCell ref="D143:D144"/>
    <mergeCell ref="E143:E144"/>
    <mergeCell ref="J141:K141"/>
    <mergeCell ref="J142:K143"/>
    <mergeCell ref="L142:L143"/>
    <mergeCell ref="M142:M143"/>
    <mergeCell ref="F144:G144"/>
    <mergeCell ref="A138:A140"/>
    <mergeCell ref="B138:B140"/>
    <mergeCell ref="C138:C139"/>
    <mergeCell ref="D138:D139"/>
    <mergeCell ref="E138:E139"/>
    <mergeCell ref="F138:I138"/>
    <mergeCell ref="N138:O140"/>
    <mergeCell ref="P138:P140"/>
    <mergeCell ref="Q138:Q140"/>
    <mergeCell ref="R138:R140"/>
    <mergeCell ref="S138:S140"/>
    <mergeCell ref="T138:T140"/>
    <mergeCell ref="U138:U140"/>
    <mergeCell ref="F134:I134"/>
    <mergeCell ref="N134:O137"/>
    <mergeCell ref="P134:P137"/>
    <mergeCell ref="Q134:Q137"/>
    <mergeCell ref="R134:R137"/>
    <mergeCell ref="A134:A137"/>
    <mergeCell ref="B134:B137"/>
    <mergeCell ref="C134:C135"/>
    <mergeCell ref="D134:D135"/>
    <mergeCell ref="E134:E135"/>
    <mergeCell ref="C120:E120"/>
    <mergeCell ref="F120:I120"/>
    <mergeCell ref="N120:O120"/>
    <mergeCell ref="J125:K126"/>
    <mergeCell ref="L125:L126"/>
    <mergeCell ref="M125:M126"/>
    <mergeCell ref="J121:K121"/>
    <mergeCell ref="J122:K123"/>
    <mergeCell ref="L122:L123"/>
    <mergeCell ref="M122:M123"/>
    <mergeCell ref="S134:S137"/>
    <mergeCell ref="T134:T137"/>
    <mergeCell ref="U134:U137"/>
    <mergeCell ref="H122:H123"/>
    <mergeCell ref="I122:I123"/>
    <mergeCell ref="J130:K130"/>
    <mergeCell ref="J131:K131"/>
    <mergeCell ref="F128:G128"/>
    <mergeCell ref="J132:K132"/>
    <mergeCell ref="J134:K135"/>
    <mergeCell ref="L134:L135"/>
    <mergeCell ref="M134:M135"/>
    <mergeCell ref="J137:K137"/>
    <mergeCell ref="F125:G126"/>
    <mergeCell ref="H125:H126"/>
    <mergeCell ref="I125:I126"/>
    <mergeCell ref="B121:B126"/>
    <mergeCell ref="C121:C122"/>
    <mergeCell ref="D121:D122"/>
    <mergeCell ref="E121:E122"/>
    <mergeCell ref="F121:G121"/>
    <mergeCell ref="N121:O126"/>
    <mergeCell ref="S110:S116"/>
    <mergeCell ref="T110:T116"/>
    <mergeCell ref="U110:U116"/>
    <mergeCell ref="A117:A119"/>
    <mergeCell ref="B117:B119"/>
    <mergeCell ref="C117:E118"/>
    <mergeCell ref="F117:I117"/>
    <mergeCell ref="N117:O119"/>
    <mergeCell ref="P117:P119"/>
    <mergeCell ref="Q117:Q119"/>
    <mergeCell ref="R117:R119"/>
    <mergeCell ref="S117:S119"/>
    <mergeCell ref="T117:T119"/>
    <mergeCell ref="U117:U119"/>
    <mergeCell ref="N110:O116"/>
    <mergeCell ref="P110:P116"/>
    <mergeCell ref="Q110:Q116"/>
    <mergeCell ref="R110:R116"/>
    <mergeCell ref="A110:A116"/>
    <mergeCell ref="B110:B116"/>
    <mergeCell ref="C110:C111"/>
    <mergeCell ref="D110:D111"/>
    <mergeCell ref="E110:E111"/>
    <mergeCell ref="C123:C125"/>
    <mergeCell ref="D123:D125"/>
    <mergeCell ref="E123:E125"/>
    <mergeCell ref="C107:C108"/>
    <mergeCell ref="D107:D108"/>
    <mergeCell ref="E107:E108"/>
    <mergeCell ref="S102:S104"/>
    <mergeCell ref="T102:T104"/>
    <mergeCell ref="U102:U104"/>
    <mergeCell ref="A105:A109"/>
    <mergeCell ref="B105:B109"/>
    <mergeCell ref="C105:C106"/>
    <mergeCell ref="D105:D106"/>
    <mergeCell ref="E105:E106"/>
    <mergeCell ref="F105:G105"/>
    <mergeCell ref="N105:O109"/>
    <mergeCell ref="P105:P109"/>
    <mergeCell ref="Q105:Q109"/>
    <mergeCell ref="R105:R109"/>
    <mergeCell ref="S105:S109"/>
    <mergeCell ref="T105:T109"/>
    <mergeCell ref="U105:U109"/>
    <mergeCell ref="F102:I102"/>
    <mergeCell ref="N102:O104"/>
    <mergeCell ref="P102:P104"/>
    <mergeCell ref="Q102:Q104"/>
    <mergeCell ref="R102:R104"/>
    <mergeCell ref="A102:A104"/>
    <mergeCell ref="B102:B104"/>
    <mergeCell ref="C102:C103"/>
    <mergeCell ref="D102:D103"/>
    <mergeCell ref="E102:E103"/>
    <mergeCell ref="J105:K105"/>
    <mergeCell ref="J106:K107"/>
    <mergeCell ref="L106:L107"/>
    <mergeCell ref="S91:S96"/>
    <mergeCell ref="T91:T96"/>
    <mergeCell ref="U91:U96"/>
    <mergeCell ref="A97:A101"/>
    <mergeCell ref="B97:B101"/>
    <mergeCell ref="F97:G97"/>
    <mergeCell ref="N97:O101"/>
    <mergeCell ref="P97:P101"/>
    <mergeCell ref="Q97:Q101"/>
    <mergeCell ref="R97:R101"/>
    <mergeCell ref="S97:S101"/>
    <mergeCell ref="T97:T101"/>
    <mergeCell ref="U97:U101"/>
    <mergeCell ref="F91:G91"/>
    <mergeCell ref="N91:O96"/>
    <mergeCell ref="P91:P96"/>
    <mergeCell ref="Q91:Q96"/>
    <mergeCell ref="R91:R96"/>
    <mergeCell ref="A91:A96"/>
    <mergeCell ref="B91:B96"/>
    <mergeCell ref="C91:C92"/>
    <mergeCell ref="D91:D92"/>
    <mergeCell ref="E91:E92"/>
    <mergeCell ref="C93:C96"/>
    <mergeCell ref="D93:D96"/>
    <mergeCell ref="E93:E96"/>
    <mergeCell ref="J99:K99"/>
    <mergeCell ref="J91:K91"/>
    <mergeCell ref="J97:K97"/>
    <mergeCell ref="J100:K100"/>
    <mergeCell ref="J101:K101"/>
    <mergeCell ref="T78:T80"/>
    <mergeCell ref="U78:U80"/>
    <mergeCell ref="A81:A90"/>
    <mergeCell ref="B81:B90"/>
    <mergeCell ref="C81:C82"/>
    <mergeCell ref="D81:D82"/>
    <mergeCell ref="E81:E82"/>
    <mergeCell ref="F81:G81"/>
    <mergeCell ref="N81:O90"/>
    <mergeCell ref="P81:P90"/>
    <mergeCell ref="Q81:Q90"/>
    <mergeCell ref="R81:R90"/>
    <mergeCell ref="S81:S90"/>
    <mergeCell ref="T81:T90"/>
    <mergeCell ref="U81:U90"/>
    <mergeCell ref="F78:I78"/>
    <mergeCell ref="N78:O80"/>
    <mergeCell ref="P78:P80"/>
    <mergeCell ref="Q78:Q80"/>
    <mergeCell ref="M84:M85"/>
    <mergeCell ref="R78:R80"/>
    <mergeCell ref="A78:A80"/>
    <mergeCell ref="E78:E79"/>
    <mergeCell ref="F82:G83"/>
    <mergeCell ref="J88:K88"/>
    <mergeCell ref="J89:K89"/>
    <mergeCell ref="J86:K86"/>
    <mergeCell ref="F86:G86"/>
    <mergeCell ref="R71:R74"/>
    <mergeCell ref="A71:A74"/>
    <mergeCell ref="B71:B74"/>
    <mergeCell ref="C71:C72"/>
    <mergeCell ref="D71:D72"/>
    <mergeCell ref="E71:E72"/>
    <mergeCell ref="J71:K71"/>
    <mergeCell ref="J72:K72"/>
    <mergeCell ref="J73:K73"/>
    <mergeCell ref="J74:K74"/>
    <mergeCell ref="C83:C84"/>
    <mergeCell ref="D83:D84"/>
    <mergeCell ref="E83:E84"/>
    <mergeCell ref="F84:G85"/>
    <mergeCell ref="H84:H85"/>
    <mergeCell ref="I84:I85"/>
    <mergeCell ref="S78:S80"/>
    <mergeCell ref="A65:A69"/>
    <mergeCell ref="B65:B69"/>
    <mergeCell ref="C65:C66"/>
    <mergeCell ref="D65:D66"/>
    <mergeCell ref="E65:E66"/>
    <mergeCell ref="C67:C68"/>
    <mergeCell ref="D67:D68"/>
    <mergeCell ref="E67:E68"/>
    <mergeCell ref="J66:K66"/>
    <mergeCell ref="J67:K67"/>
    <mergeCell ref="J69:K69"/>
    <mergeCell ref="J68:K68"/>
    <mergeCell ref="S71:S74"/>
    <mergeCell ref="T71:T74"/>
    <mergeCell ref="U71:U74"/>
    <mergeCell ref="A75:A77"/>
    <mergeCell ref="B75:B77"/>
    <mergeCell ref="C75:C76"/>
    <mergeCell ref="D75:D76"/>
    <mergeCell ref="E75:E76"/>
    <mergeCell ref="F75:I75"/>
    <mergeCell ref="N75:O77"/>
    <mergeCell ref="P75:P77"/>
    <mergeCell ref="Q75:Q77"/>
    <mergeCell ref="R75:R77"/>
    <mergeCell ref="S75:S77"/>
    <mergeCell ref="T75:T77"/>
    <mergeCell ref="U75:U77"/>
    <mergeCell ref="F71:G71"/>
    <mergeCell ref="N71:O74"/>
    <mergeCell ref="P71:P74"/>
    <mergeCell ref="Q71:Q74"/>
    <mergeCell ref="P58:P64"/>
    <mergeCell ref="Q58:Q64"/>
    <mergeCell ref="R58:R64"/>
    <mergeCell ref="S58:S64"/>
    <mergeCell ref="T58:T64"/>
    <mergeCell ref="U58:U64"/>
    <mergeCell ref="F57:G57"/>
    <mergeCell ref="N57:O57"/>
    <mergeCell ref="J57:K57"/>
    <mergeCell ref="J60:K60"/>
    <mergeCell ref="S65:S69"/>
    <mergeCell ref="T65:T69"/>
    <mergeCell ref="U65:U69"/>
    <mergeCell ref="F66:G67"/>
    <mergeCell ref="H66:H67"/>
    <mergeCell ref="I66:I67"/>
    <mergeCell ref="F68:G69"/>
    <mergeCell ref="H68:H69"/>
    <mergeCell ref="I68:I69"/>
    <mergeCell ref="F65:G65"/>
    <mergeCell ref="N65:O69"/>
    <mergeCell ref="P65:P69"/>
    <mergeCell ref="Q65:Q69"/>
    <mergeCell ref="R65:R69"/>
    <mergeCell ref="F58:G58"/>
    <mergeCell ref="U43:U45"/>
    <mergeCell ref="A46:A56"/>
    <mergeCell ref="B46:B56"/>
    <mergeCell ref="F46:G46"/>
    <mergeCell ref="N46:O56"/>
    <mergeCell ref="P46:P56"/>
    <mergeCell ref="Q46:Q56"/>
    <mergeCell ref="R46:R56"/>
    <mergeCell ref="S46:S56"/>
    <mergeCell ref="T46:T56"/>
    <mergeCell ref="U46:U56"/>
    <mergeCell ref="F43:G43"/>
    <mergeCell ref="N43:O45"/>
    <mergeCell ref="P43:P45"/>
    <mergeCell ref="Q43:Q45"/>
    <mergeCell ref="R43:R45"/>
    <mergeCell ref="A43:A45"/>
    <mergeCell ref="B43:B45"/>
    <mergeCell ref="F47:G47"/>
    <mergeCell ref="F48:G48"/>
    <mergeCell ref="F55:G55"/>
    <mergeCell ref="F50:G50"/>
    <mergeCell ref="J47:K47"/>
    <mergeCell ref="J48:K48"/>
    <mergeCell ref="J49:K49"/>
    <mergeCell ref="J50:K50"/>
    <mergeCell ref="S43:S45"/>
    <mergeCell ref="T43:T45"/>
    <mergeCell ref="J43:K43"/>
    <mergeCell ref="F49:G49"/>
    <mergeCell ref="F54:G54"/>
    <mergeCell ref="F53:G53"/>
    <mergeCell ref="S39:S40"/>
    <mergeCell ref="T39:T40"/>
    <mergeCell ref="U39:U40"/>
    <mergeCell ref="F41:G41"/>
    <mergeCell ref="N41:O41"/>
    <mergeCell ref="F39:I39"/>
    <mergeCell ref="N39:O40"/>
    <mergeCell ref="P39:P40"/>
    <mergeCell ref="Q39:Q40"/>
    <mergeCell ref="R39:R40"/>
    <mergeCell ref="A39:A40"/>
    <mergeCell ref="B39:B40"/>
    <mergeCell ref="C39:C40"/>
    <mergeCell ref="D39:D40"/>
    <mergeCell ref="E39:E40"/>
    <mergeCell ref="S32:S35"/>
    <mergeCell ref="T32:T35"/>
    <mergeCell ref="U32:U35"/>
    <mergeCell ref="A36:A38"/>
    <mergeCell ref="B36:B38"/>
    <mergeCell ref="F36:G36"/>
    <mergeCell ref="N36:O38"/>
    <mergeCell ref="P36:P38"/>
    <mergeCell ref="Q36:Q38"/>
    <mergeCell ref="R36:R38"/>
    <mergeCell ref="S36:S38"/>
    <mergeCell ref="T36:T38"/>
    <mergeCell ref="U36:U38"/>
    <mergeCell ref="F32:G32"/>
    <mergeCell ref="N32:O35"/>
    <mergeCell ref="P32:P35"/>
    <mergeCell ref="Q32:Q35"/>
    <mergeCell ref="R32:R35"/>
    <mergeCell ref="A32:A35"/>
    <mergeCell ref="B32:B35"/>
    <mergeCell ref="C32:C33"/>
    <mergeCell ref="D32:D33"/>
    <mergeCell ref="E32:E33"/>
    <mergeCell ref="J38:K38"/>
    <mergeCell ref="T28:T31"/>
    <mergeCell ref="U28:U31"/>
    <mergeCell ref="F25:I25"/>
    <mergeCell ref="N25:O27"/>
    <mergeCell ref="P25:P27"/>
    <mergeCell ref="Q25:Q27"/>
    <mergeCell ref="R25:R27"/>
    <mergeCell ref="A25:A27"/>
    <mergeCell ref="B25:B27"/>
    <mergeCell ref="C25:C26"/>
    <mergeCell ref="D25:D26"/>
    <mergeCell ref="E25:E26"/>
    <mergeCell ref="S25:S27"/>
    <mergeCell ref="T25:T27"/>
    <mergeCell ref="U25:U27"/>
    <mergeCell ref="A28:A31"/>
    <mergeCell ref="B28:B31"/>
    <mergeCell ref="C28:C30"/>
    <mergeCell ref="N28:O31"/>
    <mergeCell ref="P28:P31"/>
    <mergeCell ref="Q28:Q31"/>
    <mergeCell ref="R28:R31"/>
    <mergeCell ref="S28:S31"/>
    <mergeCell ref="J31:K31"/>
    <mergeCell ref="J29:K29"/>
    <mergeCell ref="Q15:Q17"/>
    <mergeCell ref="R15:R17"/>
    <mergeCell ref="S15:S17"/>
    <mergeCell ref="T15:T17"/>
    <mergeCell ref="U15:U17"/>
    <mergeCell ref="N12:O14"/>
    <mergeCell ref="P12:P14"/>
    <mergeCell ref="Q12:Q14"/>
    <mergeCell ref="R12:R14"/>
    <mergeCell ref="S12:S14"/>
    <mergeCell ref="U19:U24"/>
    <mergeCell ref="F21:G22"/>
    <mergeCell ref="H21:H22"/>
    <mergeCell ref="I21:I22"/>
    <mergeCell ref="C22:C24"/>
    <mergeCell ref="D22:D24"/>
    <mergeCell ref="E22:E24"/>
    <mergeCell ref="P19:P24"/>
    <mergeCell ref="Q19:Q24"/>
    <mergeCell ref="R19:R24"/>
    <mergeCell ref="S19:S24"/>
    <mergeCell ref="T19:T24"/>
    <mergeCell ref="C18:E18"/>
    <mergeCell ref="F18:I18"/>
    <mergeCell ref="N18:O18"/>
    <mergeCell ref="C19:C21"/>
    <mergeCell ref="D19:D21"/>
    <mergeCell ref="E19:E21"/>
    <mergeCell ref="F19:G19"/>
    <mergeCell ref="N19:O24"/>
    <mergeCell ref="J15:M15"/>
    <mergeCell ref="J18:M18"/>
    <mergeCell ref="S2:U2"/>
    <mergeCell ref="A3:U3"/>
    <mergeCell ref="A4:U4"/>
    <mergeCell ref="F10:G10"/>
    <mergeCell ref="F11:G11"/>
    <mergeCell ref="A12:A14"/>
    <mergeCell ref="B12:B14"/>
    <mergeCell ref="C12:E13"/>
    <mergeCell ref="F12:I12"/>
    <mergeCell ref="N8:O8"/>
    <mergeCell ref="P8:U8"/>
    <mergeCell ref="C9:E9"/>
    <mergeCell ref="F9:I9"/>
    <mergeCell ref="P9:Q9"/>
    <mergeCell ref="T9:U9"/>
    <mergeCell ref="A5:C5"/>
    <mergeCell ref="D5:R5"/>
    <mergeCell ref="A6:C6"/>
    <mergeCell ref="D6:R6"/>
    <mergeCell ref="A7:R7"/>
    <mergeCell ref="T12:T14"/>
    <mergeCell ref="U12:U14"/>
    <mergeCell ref="J10:K10"/>
    <mergeCell ref="J11:K11"/>
    <mergeCell ref="J9:M9"/>
    <mergeCell ref="C8:M8"/>
    <mergeCell ref="J12:M12"/>
    <mergeCell ref="A2:C2"/>
    <mergeCell ref="F2:G2"/>
    <mergeCell ref="N15:O17"/>
    <mergeCell ref="P15:P17"/>
    <mergeCell ref="J110:K110"/>
    <mergeCell ref="A15:A17"/>
    <mergeCell ref="B15:B17"/>
    <mergeCell ref="C15:E16"/>
    <mergeCell ref="F15:I15"/>
    <mergeCell ref="A19:A24"/>
    <mergeCell ref="B19:B24"/>
    <mergeCell ref="F59:G60"/>
    <mergeCell ref="H59:H60"/>
    <mergeCell ref="I59:I60"/>
    <mergeCell ref="J184:K184"/>
    <mergeCell ref="J185:K185"/>
    <mergeCell ref="J25:K25"/>
    <mergeCell ref="J26:K26"/>
    <mergeCell ref="J27:K27"/>
    <mergeCell ref="J28:K28"/>
    <mergeCell ref="J30:K30"/>
    <mergeCell ref="J33:K33"/>
    <mergeCell ref="C34:C35"/>
    <mergeCell ref="D34:D35"/>
    <mergeCell ref="E34:E35"/>
    <mergeCell ref="J34:K34"/>
    <mergeCell ref="J35:K35"/>
    <mergeCell ref="J37:K37"/>
    <mergeCell ref="B78:B80"/>
    <mergeCell ref="C78:C79"/>
    <mergeCell ref="D78:D79"/>
    <mergeCell ref="A58:A64"/>
    <mergeCell ref="B58:B64"/>
    <mergeCell ref="C58:C59"/>
    <mergeCell ref="D58:D59"/>
    <mergeCell ref="E58:E59"/>
    <mergeCell ref="J116:K116"/>
    <mergeCell ref="F20:G20"/>
    <mergeCell ref="J20:K20"/>
    <mergeCell ref="F124:G124"/>
    <mergeCell ref="A121:A133"/>
    <mergeCell ref="P121:P133"/>
    <mergeCell ref="Q121:Q133"/>
    <mergeCell ref="R121:R133"/>
    <mergeCell ref="S121:S133"/>
    <mergeCell ref="U121:U133"/>
    <mergeCell ref="T121:T133"/>
    <mergeCell ref="F133:G133"/>
    <mergeCell ref="J133:K133"/>
    <mergeCell ref="N133:O133"/>
    <mergeCell ref="J124:K124"/>
    <mergeCell ref="F127:G127"/>
    <mergeCell ref="J127:K127"/>
    <mergeCell ref="J128:K128"/>
    <mergeCell ref="J129:K129"/>
    <mergeCell ref="F52:G52"/>
    <mergeCell ref="F51:G51"/>
    <mergeCell ref="H82:H83"/>
    <mergeCell ref="I82:I83"/>
    <mergeCell ref="H106:H107"/>
    <mergeCell ref="I106:I107"/>
    <mergeCell ref="D28:D30"/>
    <mergeCell ref="E28:E30"/>
    <mergeCell ref="F28:I28"/>
    <mergeCell ref="F23:G23"/>
    <mergeCell ref="F24:G24"/>
    <mergeCell ref="X136:Z137"/>
    <mergeCell ref="I153:I154"/>
    <mergeCell ref="H153:H154"/>
    <mergeCell ref="F206:G206"/>
    <mergeCell ref="F199:G199"/>
    <mergeCell ref="F87:G87"/>
    <mergeCell ref="F88:G88"/>
    <mergeCell ref="F90:G90"/>
    <mergeCell ref="F106:G107"/>
    <mergeCell ref="F122:G123"/>
    <mergeCell ref="F157:G158"/>
    <mergeCell ref="H157:H158"/>
    <mergeCell ref="I157:I158"/>
    <mergeCell ref="J192:K192"/>
    <mergeCell ref="J195:M195"/>
    <mergeCell ref="J87:K87"/>
    <mergeCell ref="J90:K90"/>
    <mergeCell ref="F159:G159"/>
    <mergeCell ref="F160:G160"/>
    <mergeCell ref="F161:G161"/>
    <mergeCell ref="F193:G194"/>
    <mergeCell ref="H193:H194"/>
    <mergeCell ref="I193:I194"/>
    <mergeCell ref="L157:L158"/>
    <mergeCell ref="F198:G198"/>
    <mergeCell ref="J96:K96"/>
    <mergeCell ref="J98:K98"/>
    <mergeCell ref="F185:G185"/>
    <mergeCell ref="F184:G184"/>
    <mergeCell ref="J113:K113"/>
    <mergeCell ref="J114:K114"/>
    <mergeCell ref="J115:K115"/>
  </mergeCells>
  <pageMargins left="0.39370078740157483" right="0.19685039370078741" top="0.39370078740157483" bottom="0.39370078740157483" header="0.39370078740157483" footer="0.39370078740157483"/>
  <pageSetup paperSize="8" scale="64" orientation="landscape" horizontalDpi="300" verticalDpi="300" r:id="rId1"/>
  <headerFooter alignWithMargins="0"/>
  <colBreaks count="1" manualBreakCount="1">
    <brk id="21" max="1048575" man="1"/>
  </colBreaks>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kristel_iv</cp:lastModifiedBy>
  <cp:lastPrinted>2016-11-21T11:13:56Z</cp:lastPrinted>
  <dcterms:created xsi:type="dcterms:W3CDTF">2016-04-29T09:54:29Z</dcterms:created>
  <dcterms:modified xsi:type="dcterms:W3CDTF">2017-02-13T03:33:20Z</dcterms:modified>
</cp:coreProperties>
</file>