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codeName="ThisWorkbook" defaultThemeVersion="124226"/>
  <bookViews>
    <workbookView xWindow="930" yWindow="255" windowWidth="15450" windowHeight="10320"/>
  </bookViews>
  <sheets>
    <sheet name="консолидация" sheetId="5" r:id="rId1"/>
  </sheets>
  <definedNames>
    <definedName name="_xlnm.Print_Titles" localSheetId="0">консолидация!$5:$5</definedName>
  </definedNames>
  <calcPr calcId="124519"/>
</workbook>
</file>

<file path=xl/calcChain.xml><?xml version="1.0" encoding="utf-8"?>
<calcChain xmlns="http://schemas.openxmlformats.org/spreadsheetml/2006/main">
  <c r="J52" i="5"/>
  <c r="J51"/>
  <c r="J50"/>
  <c r="J49"/>
  <c r="J48"/>
  <c r="J47"/>
  <c r="J46"/>
  <c r="J45"/>
  <c r="J44"/>
  <c r="J43"/>
  <c r="J42"/>
  <c r="J41"/>
  <c r="J40"/>
  <c r="J39"/>
  <c r="J38"/>
  <c r="J37"/>
  <c r="J36"/>
  <c r="J35"/>
  <c r="J34"/>
  <c r="J33"/>
  <c r="J32"/>
  <c r="J31"/>
  <c r="J30"/>
  <c r="J29"/>
  <c r="J28"/>
  <c r="J27"/>
  <c r="J26"/>
  <c r="J25"/>
  <c r="J24"/>
  <c r="J23"/>
  <c r="J22"/>
  <c r="J21"/>
  <c r="J20"/>
  <c r="J19"/>
  <c r="J18"/>
  <c r="J17"/>
  <c r="J16"/>
  <c r="J15"/>
  <c r="J14"/>
  <c r="J13"/>
  <c r="J12"/>
  <c r="J11"/>
  <c r="J10"/>
  <c r="J9"/>
  <c r="J8"/>
  <c r="J7"/>
  <c r="J6"/>
  <c r="H7"/>
  <c r="I7"/>
  <c r="H8"/>
  <c r="I8"/>
  <c r="H9"/>
  <c r="I9"/>
  <c r="H10"/>
  <c r="I10"/>
  <c r="H11"/>
  <c r="H12"/>
  <c r="I12"/>
  <c r="H13"/>
  <c r="I13"/>
  <c r="H14"/>
  <c r="I14"/>
  <c r="H15"/>
  <c r="I15"/>
  <c r="H16"/>
  <c r="I16"/>
  <c r="H17"/>
  <c r="I17"/>
  <c r="H18"/>
  <c r="I18"/>
  <c r="H19"/>
  <c r="I19"/>
  <c r="H20"/>
  <c r="I20"/>
  <c r="H21"/>
  <c r="I21"/>
  <c r="H22"/>
  <c r="I22"/>
  <c r="H23"/>
  <c r="I23"/>
  <c r="H24"/>
  <c r="I24"/>
  <c r="H25"/>
  <c r="I25"/>
  <c r="H26"/>
  <c r="I26"/>
  <c r="H27"/>
  <c r="I27"/>
  <c r="H28"/>
  <c r="I28"/>
  <c r="H29"/>
  <c r="I29"/>
  <c r="H30"/>
  <c r="I30"/>
  <c r="H31"/>
  <c r="H32"/>
  <c r="H33"/>
  <c r="I33"/>
  <c r="H34"/>
  <c r="I34"/>
  <c r="H35"/>
  <c r="I35"/>
  <c r="H36"/>
  <c r="I36"/>
  <c r="H37"/>
  <c r="I37"/>
  <c r="H38"/>
  <c r="I38"/>
  <c r="H39"/>
  <c r="I39"/>
  <c r="H40"/>
  <c r="I40"/>
  <c r="H41"/>
  <c r="I41"/>
  <c r="H42"/>
  <c r="I42"/>
  <c r="H43"/>
  <c r="I43"/>
  <c r="H44"/>
  <c r="I44"/>
  <c r="H45"/>
  <c r="I45"/>
  <c r="H46"/>
  <c r="I46"/>
  <c r="H47"/>
  <c r="I47"/>
  <c r="H48"/>
  <c r="I48"/>
  <c r="H49"/>
  <c r="I49"/>
  <c r="H50"/>
  <c r="I50"/>
  <c r="H51"/>
  <c r="I51"/>
  <c r="H52"/>
  <c r="I52"/>
  <c r="I6"/>
  <c r="H6"/>
  <c r="E7"/>
  <c r="E8"/>
  <c r="E9"/>
  <c r="E10"/>
  <c r="E11"/>
  <c r="E12"/>
  <c r="E13"/>
  <c r="E14"/>
  <c r="E15"/>
  <c r="E16"/>
  <c r="E17"/>
  <c r="E18"/>
  <c r="E19"/>
  <c r="E20"/>
  <c r="E21"/>
  <c r="E22"/>
  <c r="E23"/>
  <c r="E24"/>
  <c r="E25"/>
  <c r="E26"/>
  <c r="E27"/>
  <c r="E28"/>
  <c r="E29"/>
  <c r="E30"/>
  <c r="E31"/>
  <c r="E32"/>
  <c r="E33"/>
  <c r="E34"/>
  <c r="E35"/>
  <c r="E36"/>
  <c r="E37"/>
  <c r="E38"/>
  <c r="E39"/>
  <c r="E40"/>
  <c r="E41"/>
  <c r="E42"/>
  <c r="E43"/>
  <c r="E44"/>
  <c r="E45"/>
  <c r="E46"/>
  <c r="E47"/>
  <c r="E48"/>
  <c r="E49"/>
  <c r="E50"/>
  <c r="E51"/>
  <c r="E52"/>
  <c r="E6"/>
</calcChain>
</file>

<file path=xl/sharedStrings.xml><?xml version="1.0" encoding="utf-8"?>
<sst xmlns="http://schemas.openxmlformats.org/spreadsheetml/2006/main" count="105" uniqueCount="105">
  <si>
    <t>0102</t>
  </si>
  <si>
    <t>Функционирование высшего должностного лица субъекта Российской Федерации и муниципального образования</t>
  </si>
  <si>
    <t>0103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</si>
  <si>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</si>
  <si>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0104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</si>
  <si>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</si>
  <si>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0106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</si>
  <si>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</si>
  <si>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0111</t>
  </si>
  <si>
    <t>Резервные фонды</t>
  </si>
  <si>
    <t>0113</t>
  </si>
  <si>
    <t>Другие общегосударственные вопросы</t>
  </si>
  <si>
    <t>0309</t>
  </si>
  <si>
    <t>Защита населения и территории от последствий чрезвычайных ситуаций природного и техногенного характера, гражданская оборона</t>
  </si>
  <si>
    <t>0314</t>
  </si>
  <si>
    <t>Другие вопросы в области национальной безопасности и правоохранительной деятельности</t>
  </si>
  <si>
    <t>0405</t>
  </si>
  <si>
    <t>Сельское хозяйство и рыболовство</t>
  </si>
  <si>
    <t>0408</t>
  </si>
  <si>
    <t>Транспорт</t>
  </si>
  <si>
    <t>0409</t>
  </si>
  <si>
    <t>Дорожное хозяйство (дорожные фонды)</t>
  </si>
  <si>
    <t>0412</t>
  </si>
  <si>
    <t>Другие вопросы в области национальной экономики</t>
  </si>
  <si>
    <t>0501</t>
  </si>
  <si>
    <t>Жилищное хозяйство</t>
  </si>
  <si>
    <t>0502</t>
  </si>
  <si>
    <t>Коммунальное хозяйство</t>
  </si>
  <si>
    <t>0503</t>
  </si>
  <si>
    <t>Благоустройство</t>
  </si>
  <si>
    <t>0505</t>
  </si>
  <si>
    <t>Другие вопросы в области жилищно-коммунального хозяйства</t>
  </si>
  <si>
    <t>0603</t>
  </si>
  <si>
    <t>Охрана объектов растительного и животного мира и среды их обитания</t>
  </si>
  <si>
    <t>0701</t>
  </si>
  <si>
    <t>Дошкольное образование</t>
  </si>
  <si>
    <t>0702</t>
  </si>
  <si>
    <t>Общее образование</t>
  </si>
  <si>
    <t>0707</t>
  </si>
  <si>
    <t>Молодежная политика и оздоровление детей</t>
  </si>
  <si>
    <t>0709</t>
  </si>
  <si>
    <t>Другие вопросы в области образования</t>
  </si>
  <si>
    <t>0801</t>
  </si>
  <si>
    <t>Культура</t>
  </si>
  <si>
    <t>0804</t>
  </si>
  <si>
    <t>Другие вопросы в области культуры, кинематографии</t>
  </si>
  <si>
    <t>0901</t>
  </si>
  <si>
    <t>Стационарная медицинская помощь</t>
  </si>
  <si>
    <t>0909</t>
  </si>
  <si>
    <t>Другие вопросы в области здравоохранения</t>
  </si>
  <si>
    <t>1001</t>
  </si>
  <si>
    <t>Пенсионное обеспечение</t>
  </si>
  <si>
    <t>1003</t>
  </si>
  <si>
    <t>Социальное обеспечение населения</t>
  </si>
  <si>
    <t>1004</t>
  </si>
  <si>
    <t>Охрана семьи и детства</t>
  </si>
  <si>
    <t>1101</t>
  </si>
  <si>
    <t>Физическая культура</t>
  </si>
  <si>
    <t>1102</t>
  </si>
  <si>
    <t>Массовый спорт</t>
  </si>
  <si>
    <t>01 00</t>
  </si>
  <si>
    <t>Раз.,подраздел</t>
  </si>
  <si>
    <t>Наименование расходов</t>
  </si>
  <si>
    <t>Отклонение</t>
  </si>
  <si>
    <t xml:space="preserve">Остаток ассигнований </t>
  </si>
  <si>
    <t>% испол.</t>
  </si>
  <si>
    <t>Удел.вес в структуре</t>
  </si>
  <si>
    <t>Утвержденный годовой план на 2013 год</t>
  </si>
  <si>
    <t>Уточненный  годовой план на 2013 год</t>
  </si>
  <si>
    <t>Уточненный  план 1 квартала</t>
  </si>
  <si>
    <t>Исполнено за 1 квартал</t>
  </si>
  <si>
    <t>ОБЩЕГОСУДАРСТВЕННЫЕ ВОПРОСЫ</t>
  </si>
  <si>
    <t>03 00</t>
  </si>
  <si>
    <t>НАЦИОНАЛЬНАЯ БЕЗОПАСНОСТЬ И ПРАВООХРАНИТЕЛЬНАЯ ДЕЯТЕЛЬНОСТЬ</t>
  </si>
  <si>
    <t>04 00</t>
  </si>
  <si>
    <t>НАЦИОНАЛЬНАЯ ЭКОНОМИКА</t>
  </si>
  <si>
    <t>05 00</t>
  </si>
  <si>
    <t>06 00</t>
  </si>
  <si>
    <t>ЖИЛИЩНО-КОММУНАЛЬНОЕ ХОЗЯЙСТВО</t>
  </si>
  <si>
    <t>ОХРАНА ОКРУЖАЮЩЕЙ СРЕДЫ</t>
  </si>
  <si>
    <t>07 00</t>
  </si>
  <si>
    <t>ОБРАЗОВАНИЕ</t>
  </si>
  <si>
    <t>08 00</t>
  </si>
  <si>
    <t>КУЛЬТУРА И КИНЕМАТОГРАФИЯ</t>
  </si>
  <si>
    <t>09 00</t>
  </si>
  <si>
    <t>ЗДРАВООХРАНЕНИЕ</t>
  </si>
  <si>
    <t>10 00</t>
  </si>
  <si>
    <t>СОЦИАЛЬНАЯ ПОЛИТИКА</t>
  </si>
  <si>
    <t>11 00</t>
  </si>
  <si>
    <t>ФИЗИЧЕСКАЯ КУЛЬТУРА И СПОРТ</t>
  </si>
  <si>
    <t>исп. И.В. Кристель, тел. 2 44 03</t>
  </si>
  <si>
    <t>0107</t>
  </si>
  <si>
    <t>Обеспечение проведения выборов и референдумов</t>
  </si>
  <si>
    <t>0203</t>
  </si>
  <si>
    <t>Мобилизационная и вневойсковая подготовка</t>
  </si>
  <si>
    <t>0310</t>
  </si>
  <si>
    <t>Обеспечение пожарной безопасности</t>
  </si>
  <si>
    <t>0406</t>
  </si>
  <si>
    <t>Водные ресурсы</t>
  </si>
  <si>
    <t>1006</t>
  </si>
  <si>
    <t>Другие вопросы в области социальной политики</t>
  </si>
  <si>
    <t>02 00</t>
  </si>
  <si>
    <t>Всего расходов</t>
  </si>
  <si>
    <t>НАЦИОНАЛЬНАЯ ОБОРОНА</t>
  </si>
  <si>
    <r>
      <t xml:space="preserve">Исполнение расходов </t>
    </r>
    <r>
      <rPr>
        <b/>
        <u/>
        <sz val="14"/>
        <rFont val="Times New Roman"/>
        <family val="1"/>
        <charset val="204"/>
      </rPr>
      <t>консолидированного</t>
    </r>
    <r>
      <rPr>
        <b/>
        <sz val="14"/>
        <rFont val="Times New Roman"/>
        <family val="1"/>
        <charset val="204"/>
      </rPr>
      <t xml:space="preserve"> бюджета Кунгурского муниципального района за 1 квартал 2013 года, руб.</t>
    </r>
  </si>
</sst>
</file>

<file path=xl/styles.xml><?xml version="1.0" encoding="utf-8"?>
<styleSheet xmlns="http://schemas.openxmlformats.org/spreadsheetml/2006/main">
  <numFmts count="1">
    <numFmt numFmtId="164" formatCode="0.0%"/>
  </numFmts>
  <fonts count="5">
    <font>
      <sz val="10"/>
      <name val="Arial"/>
      <charset val="204"/>
    </font>
    <font>
      <b/>
      <sz val="10"/>
      <name val="Times New Roman"/>
      <family val="1"/>
      <charset val="204"/>
    </font>
    <font>
      <sz val="10"/>
      <name val="Times New Roman"/>
      <family val="1"/>
      <charset val="204"/>
    </font>
    <font>
      <b/>
      <sz val="14"/>
      <name val="Times New Roman"/>
      <family val="1"/>
      <charset val="204"/>
    </font>
    <font>
      <b/>
      <u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</borders>
  <cellStyleXfs count="1">
    <xf numFmtId="0" fontId="0" fillId="0" borderId="0"/>
  </cellStyleXfs>
  <cellXfs count="19">
    <xf numFmtId="0" fontId="0" fillId="0" borderId="0" xfId="0"/>
    <xf numFmtId="49" fontId="1" fillId="0" borderId="1" xfId="0" applyNumberFormat="1" applyFont="1" applyBorder="1" applyAlignment="1">
      <alignment horizontal="center" vertical="center" wrapText="1"/>
    </xf>
    <xf numFmtId="49" fontId="1" fillId="2" borderId="1" xfId="0" applyNumberFormat="1" applyFont="1" applyFill="1" applyBorder="1" applyAlignment="1">
      <alignment horizontal="center" vertical="center" wrapText="1"/>
    </xf>
    <xf numFmtId="0" fontId="2" fillId="0" borderId="0" xfId="0" applyFont="1"/>
    <xf numFmtId="49" fontId="1" fillId="0" borderId="2" xfId="0" applyNumberFormat="1" applyFont="1" applyBorder="1" applyAlignment="1">
      <alignment horizontal="center" vertical="center" wrapText="1"/>
    </xf>
    <xf numFmtId="49" fontId="1" fillId="0" borderId="2" xfId="0" applyNumberFormat="1" applyFont="1" applyBorder="1" applyAlignment="1">
      <alignment horizontal="left" vertical="center" wrapText="1"/>
    </xf>
    <xf numFmtId="49" fontId="2" fillId="0" borderId="3" xfId="0" applyNumberFormat="1" applyFont="1" applyBorder="1" applyAlignment="1">
      <alignment horizontal="center" vertical="center" wrapText="1"/>
    </xf>
    <xf numFmtId="49" fontId="2" fillId="0" borderId="3" xfId="0" applyNumberFormat="1" applyFont="1" applyBorder="1" applyAlignment="1">
      <alignment horizontal="left" vertical="center" wrapText="1"/>
    </xf>
    <xf numFmtId="49" fontId="1" fillId="0" borderId="2" xfId="0" applyNumberFormat="1" applyFont="1" applyBorder="1" applyAlignment="1">
      <alignment horizontal="center"/>
    </xf>
    <xf numFmtId="49" fontId="1" fillId="0" borderId="2" xfId="0" applyNumberFormat="1" applyFont="1" applyBorder="1" applyAlignment="1">
      <alignment horizontal="left"/>
    </xf>
    <xf numFmtId="49" fontId="1" fillId="0" borderId="1" xfId="0" applyNumberFormat="1" applyFont="1" applyBorder="1" applyAlignment="1">
      <alignment horizontal="left" vertical="center" wrapText="1"/>
    </xf>
    <xf numFmtId="164" fontId="1" fillId="0" borderId="2" xfId="0" applyNumberFormat="1" applyFont="1" applyBorder="1" applyAlignment="1">
      <alignment horizontal="right" vertical="center" wrapText="1"/>
    </xf>
    <xf numFmtId="164" fontId="2" fillId="0" borderId="3" xfId="0" applyNumberFormat="1" applyFont="1" applyBorder="1" applyAlignment="1">
      <alignment horizontal="right" vertical="center" wrapText="1"/>
    </xf>
    <xf numFmtId="164" fontId="1" fillId="0" borderId="2" xfId="0" applyNumberFormat="1" applyFont="1" applyBorder="1" applyAlignment="1">
      <alignment horizontal="right"/>
    </xf>
    <xf numFmtId="3" fontId="1" fillId="0" borderId="2" xfId="0" applyNumberFormat="1" applyFont="1" applyBorder="1" applyAlignment="1">
      <alignment horizontal="right" vertical="center" wrapText="1"/>
    </xf>
    <xf numFmtId="3" fontId="2" fillId="0" borderId="3" xfId="0" applyNumberFormat="1" applyFont="1" applyBorder="1" applyAlignment="1">
      <alignment horizontal="right" vertical="center" wrapText="1"/>
    </xf>
    <xf numFmtId="3" fontId="1" fillId="0" borderId="2" xfId="0" applyNumberFormat="1" applyFont="1" applyBorder="1" applyAlignment="1">
      <alignment horizontal="right"/>
    </xf>
    <xf numFmtId="0" fontId="2" fillId="0" borderId="0" xfId="0" applyFont="1" applyAlignment="1">
      <alignment vertical="top" wrapText="1"/>
    </xf>
    <xf numFmtId="0" fontId="3" fillId="0" borderId="0" xfId="0" applyFont="1" applyAlignment="1">
      <alignment horizontal="center" wrapText="1"/>
    </xf>
  </cellXfs>
  <cellStyles count="1">
    <cellStyle name="Обычный" xfId="0" builtinId="0"/>
  </cellStyles>
  <dxfs count="0"/>
  <tableStyles count="0" defaultTableStyle="TableStyleMedium2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5"/>
  <sheetViews>
    <sheetView tabSelected="1" workbookViewId="0">
      <pane xSplit="2" ySplit="5" topLeftCell="C6" activePane="bottomRight" state="frozen"/>
      <selection pane="topRight" activeCell="C1" sqref="C1"/>
      <selection pane="bottomLeft" activeCell="A6" sqref="A6"/>
      <selection pane="bottomRight" activeCell="A3" sqref="A3"/>
    </sheetView>
  </sheetViews>
  <sheetFormatPr defaultRowHeight="12.75" outlineLevelRow="1"/>
  <cols>
    <col min="1" max="1" width="6.7109375" style="3" customWidth="1"/>
    <col min="2" max="2" width="40.28515625" style="3" customWidth="1"/>
    <col min="3" max="4" width="12.7109375" style="3" customWidth="1"/>
    <col min="5" max="8" width="10.7109375" style="3" customWidth="1"/>
    <col min="9" max="9" width="9.85546875" style="3" customWidth="1"/>
    <col min="10" max="16384" width="9.140625" style="3"/>
  </cols>
  <sheetData>
    <row r="1" spans="1:10">
      <c r="A1" s="17"/>
      <c r="B1" s="17"/>
      <c r="C1" s="17"/>
      <c r="D1" s="17"/>
      <c r="E1" s="17"/>
      <c r="F1" s="17"/>
      <c r="G1" s="17"/>
      <c r="H1" s="17"/>
      <c r="I1" s="17"/>
    </row>
    <row r="2" spans="1:10" ht="42" customHeight="1">
      <c r="A2" s="18" t="s">
        <v>104</v>
      </c>
      <c r="B2" s="18"/>
      <c r="C2" s="18"/>
      <c r="D2" s="18"/>
      <c r="E2" s="18"/>
      <c r="F2" s="18"/>
      <c r="G2" s="18"/>
      <c r="H2" s="18"/>
      <c r="I2" s="18"/>
      <c r="J2" s="18"/>
    </row>
    <row r="3" spans="1:10">
      <c r="A3" s="17"/>
      <c r="B3" s="17"/>
      <c r="C3" s="17"/>
      <c r="D3" s="17"/>
      <c r="E3" s="17"/>
      <c r="F3" s="17"/>
      <c r="G3" s="17"/>
      <c r="H3" s="17"/>
      <c r="I3" s="17"/>
    </row>
    <row r="5" spans="1:10" ht="51">
      <c r="A5" s="1" t="s">
        <v>61</v>
      </c>
      <c r="B5" s="1" t="s">
        <v>62</v>
      </c>
      <c r="C5" s="2" t="s">
        <v>67</v>
      </c>
      <c r="D5" s="2" t="s">
        <v>68</v>
      </c>
      <c r="E5" s="2" t="s">
        <v>63</v>
      </c>
      <c r="F5" s="2" t="s">
        <v>69</v>
      </c>
      <c r="G5" s="2" t="s">
        <v>70</v>
      </c>
      <c r="H5" s="2" t="s">
        <v>64</v>
      </c>
      <c r="I5" s="2" t="s">
        <v>65</v>
      </c>
      <c r="J5" s="2" t="s">
        <v>66</v>
      </c>
    </row>
    <row r="6" spans="1:10">
      <c r="A6" s="4" t="s">
        <v>60</v>
      </c>
      <c r="B6" s="10" t="s">
        <v>71</v>
      </c>
      <c r="C6" s="14">
        <v>118185202</v>
      </c>
      <c r="D6" s="14">
        <v>168585178.63999999</v>
      </c>
      <c r="E6" s="14">
        <f>D6-C6</f>
        <v>50399976.639999986</v>
      </c>
      <c r="F6" s="14">
        <v>24861132.629999999</v>
      </c>
      <c r="G6" s="14">
        <v>22749348.27</v>
      </c>
      <c r="H6" s="14">
        <f>F6-G6</f>
        <v>2111784.3599999994</v>
      </c>
      <c r="I6" s="11">
        <f>G6/F6</f>
        <v>0.91505679200425072</v>
      </c>
      <c r="J6" s="11">
        <f>G6/G52</f>
        <v>9.5969035003716771E-2</v>
      </c>
    </row>
    <row r="7" spans="1:10" ht="38.25" outlineLevel="1">
      <c r="A7" s="6" t="s">
        <v>0</v>
      </c>
      <c r="B7" s="7" t="s">
        <v>1</v>
      </c>
      <c r="C7" s="15">
        <v>12790253.48</v>
      </c>
      <c r="D7" s="15">
        <v>12790253.48</v>
      </c>
      <c r="E7" s="15">
        <f t="shared" ref="E7:E52" si="0">D7-C7</f>
        <v>0</v>
      </c>
      <c r="F7" s="15">
        <v>2464586.2999999998</v>
      </c>
      <c r="G7" s="15">
        <v>2261915.56</v>
      </c>
      <c r="H7" s="15">
        <f t="shared" ref="H7:H52" si="1">F7-G7</f>
        <v>202670.73999999976</v>
      </c>
      <c r="I7" s="12">
        <f t="shared" ref="I7:I52" si="2">G7/F7</f>
        <v>0.91776683169909701</v>
      </c>
      <c r="J7" s="12">
        <f>G7/G52</f>
        <v>9.5419812021318891E-3</v>
      </c>
    </row>
    <row r="8" spans="1:10" ht="51" outlineLevel="1">
      <c r="A8" s="6" t="s">
        <v>2</v>
      </c>
      <c r="B8" s="7" t="s">
        <v>3</v>
      </c>
      <c r="C8" s="15">
        <v>3950300.4</v>
      </c>
      <c r="D8" s="15">
        <v>3909636.4</v>
      </c>
      <c r="E8" s="15">
        <f t="shared" si="0"/>
        <v>-40664</v>
      </c>
      <c r="F8" s="15">
        <v>682303.42</v>
      </c>
      <c r="G8" s="15">
        <v>549212.35</v>
      </c>
      <c r="H8" s="15">
        <f t="shared" si="1"/>
        <v>133091.07000000007</v>
      </c>
      <c r="I8" s="12">
        <f t="shared" si="2"/>
        <v>0.80493858582740208</v>
      </c>
      <c r="J8" s="12">
        <f>G8/G52</f>
        <v>2.3168742513441482E-3</v>
      </c>
    </row>
    <row r="9" spans="1:10" ht="51" outlineLevel="1">
      <c r="A9" s="6" t="s">
        <v>4</v>
      </c>
      <c r="B9" s="7" t="s">
        <v>5</v>
      </c>
      <c r="C9" s="15">
        <v>55396664.119999997</v>
      </c>
      <c r="D9" s="15">
        <v>55757335.119999997</v>
      </c>
      <c r="E9" s="15">
        <f t="shared" si="0"/>
        <v>360671</v>
      </c>
      <c r="F9" s="15">
        <v>12399718.699999999</v>
      </c>
      <c r="G9" s="15">
        <v>11091840.439999999</v>
      </c>
      <c r="H9" s="15">
        <f t="shared" si="1"/>
        <v>1307878.2599999998</v>
      </c>
      <c r="I9" s="12">
        <f t="shared" si="2"/>
        <v>0.89452355398997885</v>
      </c>
      <c r="J9" s="12">
        <f>G9/G52</f>
        <v>4.6791372254199576E-2</v>
      </c>
    </row>
    <row r="10" spans="1:10" ht="38.25" outlineLevel="1">
      <c r="A10" s="6" t="s">
        <v>6</v>
      </c>
      <c r="B10" s="7" t="s">
        <v>7</v>
      </c>
      <c r="C10" s="15">
        <v>13044483</v>
      </c>
      <c r="D10" s="15">
        <v>13132233</v>
      </c>
      <c r="E10" s="15">
        <f t="shared" si="0"/>
        <v>87750</v>
      </c>
      <c r="F10" s="15">
        <v>2602307.6</v>
      </c>
      <c r="G10" s="15">
        <v>2486723.89</v>
      </c>
      <c r="H10" s="15">
        <f t="shared" si="1"/>
        <v>115583.70999999996</v>
      </c>
      <c r="I10" s="12">
        <f t="shared" si="2"/>
        <v>0.95558414770029498</v>
      </c>
      <c r="J10" s="12">
        <f>G10/G52</f>
        <v>1.0490344128174392E-2</v>
      </c>
    </row>
    <row r="11" spans="1:10" ht="25.5" outlineLevel="1">
      <c r="A11" s="6" t="s">
        <v>91</v>
      </c>
      <c r="B11" s="7" t="s">
        <v>92</v>
      </c>
      <c r="C11" s="15">
        <v>2453020</v>
      </c>
      <c r="D11" s="15">
        <v>2874935</v>
      </c>
      <c r="E11" s="15">
        <f t="shared" si="0"/>
        <v>421915</v>
      </c>
      <c r="F11" s="15"/>
      <c r="G11" s="15"/>
      <c r="H11" s="15">
        <f t="shared" si="1"/>
        <v>0</v>
      </c>
      <c r="I11" s="12"/>
      <c r="J11" s="12">
        <f>G11/G52</f>
        <v>0</v>
      </c>
    </row>
    <row r="12" spans="1:10" outlineLevel="1">
      <c r="A12" s="6" t="s">
        <v>8</v>
      </c>
      <c r="B12" s="7" t="s">
        <v>9</v>
      </c>
      <c r="C12" s="15">
        <v>4169724</v>
      </c>
      <c r="D12" s="15">
        <v>4069824</v>
      </c>
      <c r="E12" s="15">
        <f t="shared" si="0"/>
        <v>-99900</v>
      </c>
      <c r="F12" s="15">
        <v>81250</v>
      </c>
      <c r="G12" s="15"/>
      <c r="H12" s="15">
        <f t="shared" si="1"/>
        <v>81250</v>
      </c>
      <c r="I12" s="12">
        <f t="shared" si="2"/>
        <v>0</v>
      </c>
      <c r="J12" s="12">
        <f>G12/G52</f>
        <v>0</v>
      </c>
    </row>
    <row r="13" spans="1:10" outlineLevel="1">
      <c r="A13" s="6" t="s">
        <v>10</v>
      </c>
      <c r="B13" s="7" t="s">
        <v>11</v>
      </c>
      <c r="C13" s="15">
        <v>26380757</v>
      </c>
      <c r="D13" s="15">
        <v>76050961.640000001</v>
      </c>
      <c r="E13" s="15">
        <f t="shared" si="0"/>
        <v>49670204.640000001</v>
      </c>
      <c r="F13" s="15">
        <v>6630966.6100000003</v>
      </c>
      <c r="G13" s="15">
        <v>6359656.0300000003</v>
      </c>
      <c r="H13" s="15">
        <f t="shared" si="1"/>
        <v>271310.58000000007</v>
      </c>
      <c r="I13" s="12">
        <f t="shared" si="2"/>
        <v>0.9590843091275949</v>
      </c>
      <c r="J13" s="12">
        <f>G13/G52</f>
        <v>2.6828463167866762E-2</v>
      </c>
    </row>
    <row r="14" spans="1:10">
      <c r="A14" s="4" t="s">
        <v>101</v>
      </c>
      <c r="B14" s="5" t="s">
        <v>103</v>
      </c>
      <c r="C14" s="14">
        <v>2913200</v>
      </c>
      <c r="D14" s="14">
        <v>2913200</v>
      </c>
      <c r="E14" s="14">
        <f t="shared" si="0"/>
        <v>0</v>
      </c>
      <c r="F14" s="14">
        <v>2913200</v>
      </c>
      <c r="G14" s="14">
        <v>332259.13</v>
      </c>
      <c r="H14" s="14">
        <f t="shared" si="1"/>
        <v>2580940.87</v>
      </c>
      <c r="I14" s="11">
        <f t="shared" si="2"/>
        <v>0.1140529761087464</v>
      </c>
      <c r="J14" s="11">
        <f>G14/G52</f>
        <v>1.4016484208175728E-3</v>
      </c>
    </row>
    <row r="15" spans="1:10" outlineLevel="1">
      <c r="A15" s="6" t="s">
        <v>93</v>
      </c>
      <c r="B15" s="7" t="s">
        <v>94</v>
      </c>
      <c r="C15" s="15">
        <v>2913200</v>
      </c>
      <c r="D15" s="15">
        <v>2913200</v>
      </c>
      <c r="E15" s="15">
        <f t="shared" si="0"/>
        <v>0</v>
      </c>
      <c r="F15" s="15">
        <v>2913200</v>
      </c>
      <c r="G15" s="15">
        <v>332259.13</v>
      </c>
      <c r="H15" s="15">
        <f t="shared" si="1"/>
        <v>2580940.87</v>
      </c>
      <c r="I15" s="12">
        <f t="shared" si="2"/>
        <v>0.1140529761087464</v>
      </c>
      <c r="J15" s="12">
        <f>G15/G52</f>
        <v>1.4016484208175728E-3</v>
      </c>
    </row>
    <row r="16" spans="1:10" ht="25.5">
      <c r="A16" s="4" t="s">
        <v>72</v>
      </c>
      <c r="B16" s="10" t="s">
        <v>73</v>
      </c>
      <c r="C16" s="14">
        <v>13110196</v>
      </c>
      <c r="D16" s="14">
        <v>13341249.08</v>
      </c>
      <c r="E16" s="14">
        <f t="shared" si="0"/>
        <v>231053.08000000007</v>
      </c>
      <c r="F16" s="14">
        <v>2252243.13</v>
      </c>
      <c r="G16" s="14">
        <v>1813015.8</v>
      </c>
      <c r="H16" s="14">
        <f t="shared" si="1"/>
        <v>439227.32999999984</v>
      </c>
      <c r="I16" s="11">
        <f t="shared" si="2"/>
        <v>0.80498227560361124</v>
      </c>
      <c r="J16" s="11">
        <f>G16/G52</f>
        <v>7.648279621352492E-3</v>
      </c>
    </row>
    <row r="17" spans="1:10" ht="38.25" outlineLevel="1">
      <c r="A17" s="6" t="s">
        <v>12</v>
      </c>
      <c r="B17" s="7" t="s">
        <v>13</v>
      </c>
      <c r="C17" s="15">
        <v>4375389</v>
      </c>
      <c r="D17" s="15">
        <v>4375389</v>
      </c>
      <c r="E17" s="15">
        <f t="shared" si="0"/>
        <v>0</v>
      </c>
      <c r="F17" s="15">
        <v>785480.43</v>
      </c>
      <c r="G17" s="15">
        <v>590366.67000000004</v>
      </c>
      <c r="H17" s="15">
        <f t="shared" si="1"/>
        <v>195113.76</v>
      </c>
      <c r="I17" s="12">
        <f t="shared" si="2"/>
        <v>0.75159946378294873</v>
      </c>
      <c r="J17" s="12">
        <f>G17/G52</f>
        <v>2.490485395266126E-3</v>
      </c>
    </row>
    <row r="18" spans="1:10" outlineLevel="1">
      <c r="A18" s="6" t="s">
        <v>95</v>
      </c>
      <c r="B18" s="7" t="s">
        <v>96</v>
      </c>
      <c r="C18" s="15">
        <v>8234807</v>
      </c>
      <c r="D18" s="15">
        <v>8465860.0800000001</v>
      </c>
      <c r="E18" s="15">
        <f t="shared" si="0"/>
        <v>231053.08000000007</v>
      </c>
      <c r="F18" s="15">
        <v>1456762.7</v>
      </c>
      <c r="G18" s="15">
        <v>1212649.1299999999</v>
      </c>
      <c r="H18" s="15">
        <f t="shared" si="1"/>
        <v>244113.57000000007</v>
      </c>
      <c r="I18" s="12">
        <f t="shared" si="2"/>
        <v>0.83242736102455117</v>
      </c>
      <c r="J18" s="12">
        <f>G18/G52</f>
        <v>5.1156088263708613E-3</v>
      </c>
    </row>
    <row r="19" spans="1:10" ht="38.25" outlineLevel="1">
      <c r="A19" s="6" t="s">
        <v>14</v>
      </c>
      <c r="B19" s="7" t="s">
        <v>15</v>
      </c>
      <c r="C19" s="15">
        <v>500000</v>
      </c>
      <c r="D19" s="15">
        <v>500000</v>
      </c>
      <c r="E19" s="15">
        <f t="shared" si="0"/>
        <v>0</v>
      </c>
      <c r="F19" s="15">
        <v>10000</v>
      </c>
      <c r="G19" s="15">
        <v>10000</v>
      </c>
      <c r="H19" s="15">
        <f t="shared" si="1"/>
        <v>0</v>
      </c>
      <c r="I19" s="12">
        <f t="shared" si="2"/>
        <v>1</v>
      </c>
      <c r="J19" s="12">
        <f>G19/G52</f>
        <v>4.2185399715504365E-5</v>
      </c>
    </row>
    <row r="20" spans="1:10">
      <c r="A20" s="4" t="s">
        <v>74</v>
      </c>
      <c r="B20" s="10" t="s">
        <v>75</v>
      </c>
      <c r="C20" s="14">
        <v>158335494</v>
      </c>
      <c r="D20" s="14">
        <v>195674339.61000001</v>
      </c>
      <c r="E20" s="14">
        <f t="shared" si="0"/>
        <v>37338845.610000014</v>
      </c>
      <c r="F20" s="14">
        <v>23806530.02</v>
      </c>
      <c r="G20" s="14">
        <v>23118170.75</v>
      </c>
      <c r="H20" s="14">
        <f t="shared" si="1"/>
        <v>688359.26999999955</v>
      </c>
      <c r="I20" s="11">
        <f t="shared" si="2"/>
        <v>0.97108527494676022</v>
      </c>
      <c r="J20" s="11">
        <f>G20/G52</f>
        <v>9.7524927378003126E-2</v>
      </c>
    </row>
    <row r="21" spans="1:10" outlineLevel="1">
      <c r="A21" s="6" t="s">
        <v>16</v>
      </c>
      <c r="B21" s="7" t="s">
        <v>17</v>
      </c>
      <c r="C21" s="15">
        <v>9765873</v>
      </c>
      <c r="D21" s="15">
        <v>9790873</v>
      </c>
      <c r="E21" s="15">
        <f t="shared" si="0"/>
        <v>25000</v>
      </c>
      <c r="F21" s="15">
        <v>1171143.5</v>
      </c>
      <c r="G21" s="15">
        <v>1094447.48</v>
      </c>
      <c r="H21" s="15">
        <f t="shared" si="1"/>
        <v>76696.020000000019</v>
      </c>
      <c r="I21" s="12">
        <f t="shared" si="2"/>
        <v>0.93451185102423395</v>
      </c>
      <c r="J21" s="12">
        <f>G21/G52</f>
        <v>4.6169704411426465E-3</v>
      </c>
    </row>
    <row r="22" spans="1:10" outlineLevel="1">
      <c r="A22" s="6" t="s">
        <v>97</v>
      </c>
      <c r="B22" s="7" t="s">
        <v>98</v>
      </c>
      <c r="C22" s="15">
        <v>61000</v>
      </c>
      <c r="D22" s="15">
        <v>73791</v>
      </c>
      <c r="E22" s="15">
        <f t="shared" si="0"/>
        <v>12791</v>
      </c>
      <c r="F22" s="15">
        <v>27999</v>
      </c>
      <c r="G22" s="15">
        <v>23401.119999999999</v>
      </c>
      <c r="H22" s="15">
        <f t="shared" si="1"/>
        <v>4597.880000000001</v>
      </c>
      <c r="I22" s="12">
        <f t="shared" si="2"/>
        <v>0.83578413514768379</v>
      </c>
      <c r="J22" s="12">
        <f>G22/G52</f>
        <v>9.8718560099048344E-5</v>
      </c>
    </row>
    <row r="23" spans="1:10" outlineLevel="1">
      <c r="A23" s="6" t="s">
        <v>18</v>
      </c>
      <c r="B23" s="7" t="s">
        <v>19</v>
      </c>
      <c r="C23" s="15"/>
      <c r="D23" s="15">
        <v>3500000</v>
      </c>
      <c r="E23" s="15">
        <f t="shared" si="0"/>
        <v>3500000</v>
      </c>
      <c r="F23" s="15">
        <v>1287700</v>
      </c>
      <c r="G23" s="15">
        <v>1287700</v>
      </c>
      <c r="H23" s="15">
        <f t="shared" si="1"/>
        <v>0</v>
      </c>
      <c r="I23" s="12">
        <f t="shared" si="2"/>
        <v>1</v>
      </c>
      <c r="J23" s="12">
        <f>G23/G52</f>
        <v>5.4322139213654969E-3</v>
      </c>
    </row>
    <row r="24" spans="1:10" outlineLevel="1">
      <c r="A24" s="6" t="s">
        <v>20</v>
      </c>
      <c r="B24" s="7" t="s">
        <v>21</v>
      </c>
      <c r="C24" s="15">
        <v>145690524</v>
      </c>
      <c r="D24" s="15">
        <v>179451268.49000001</v>
      </c>
      <c r="E24" s="15">
        <f t="shared" si="0"/>
        <v>33760744.49000001</v>
      </c>
      <c r="F24" s="15">
        <v>20646715.52</v>
      </c>
      <c r="G24" s="15">
        <v>20042751.039999999</v>
      </c>
      <c r="H24" s="15">
        <f t="shared" si="1"/>
        <v>603964.48000000045</v>
      </c>
      <c r="I24" s="12">
        <f t="shared" si="2"/>
        <v>0.97074767270295592</v>
      </c>
      <c r="J24" s="12">
        <f>G24/G52</f>
        <v>8.4551146402074076E-2</v>
      </c>
    </row>
    <row r="25" spans="1:10" ht="25.5" outlineLevel="1">
      <c r="A25" s="6" t="s">
        <v>22</v>
      </c>
      <c r="B25" s="7" t="s">
        <v>23</v>
      </c>
      <c r="C25" s="15">
        <v>2818097</v>
      </c>
      <c r="D25" s="15">
        <v>2858407.12</v>
      </c>
      <c r="E25" s="15">
        <f t="shared" si="0"/>
        <v>40310.120000000112</v>
      </c>
      <c r="F25" s="15">
        <v>672972</v>
      </c>
      <c r="G25" s="15">
        <v>669871.11</v>
      </c>
      <c r="H25" s="15">
        <f t="shared" si="1"/>
        <v>3100.890000000014</v>
      </c>
      <c r="I25" s="12">
        <f t="shared" si="2"/>
        <v>0.99539224514541469</v>
      </c>
      <c r="J25" s="12">
        <f>G25/G52</f>
        <v>2.8258780533218591E-3</v>
      </c>
    </row>
    <row r="26" spans="1:10" ht="25.5">
      <c r="A26" s="4" t="s">
        <v>76</v>
      </c>
      <c r="B26" s="10" t="s">
        <v>78</v>
      </c>
      <c r="C26" s="14">
        <v>82609485.099999994</v>
      </c>
      <c r="D26" s="14">
        <v>116507064.86</v>
      </c>
      <c r="E26" s="14">
        <f t="shared" si="0"/>
        <v>33897579.760000005</v>
      </c>
      <c r="F26" s="14">
        <v>12147091.189999999</v>
      </c>
      <c r="G26" s="14">
        <v>6599707.1799999997</v>
      </c>
      <c r="H26" s="14">
        <f t="shared" si="1"/>
        <v>5547384.0099999998</v>
      </c>
      <c r="I26" s="11">
        <f t="shared" si="2"/>
        <v>0.54331585041801267</v>
      </c>
      <c r="J26" s="11">
        <f>G26/G52</f>
        <v>2.7841128539358408E-2</v>
      </c>
    </row>
    <row r="27" spans="1:10" outlineLevel="1">
      <c r="A27" s="6" t="s">
        <v>24</v>
      </c>
      <c r="B27" s="7" t="s">
        <v>25</v>
      </c>
      <c r="C27" s="15">
        <v>1387737</v>
      </c>
      <c r="D27" s="15">
        <v>5398887.0499999998</v>
      </c>
      <c r="E27" s="15">
        <f t="shared" si="0"/>
        <v>4011150.05</v>
      </c>
      <c r="F27" s="15">
        <v>84506.73</v>
      </c>
      <c r="G27" s="15">
        <v>81036.31</v>
      </c>
      <c r="H27" s="15">
        <f t="shared" si="1"/>
        <v>3470.4199999999983</v>
      </c>
      <c r="I27" s="12">
        <f t="shared" si="2"/>
        <v>0.95893321159155021</v>
      </c>
      <c r="J27" s="12">
        <f>G27/G52</f>
        <v>3.4185491288195232E-4</v>
      </c>
    </row>
    <row r="28" spans="1:10" outlineLevel="1">
      <c r="A28" s="6" t="s">
        <v>26</v>
      </c>
      <c r="B28" s="7" t="s">
        <v>27</v>
      </c>
      <c r="C28" s="15">
        <v>63736175.100000001</v>
      </c>
      <c r="D28" s="15">
        <v>89909325.459999993</v>
      </c>
      <c r="E28" s="15">
        <f t="shared" si="0"/>
        <v>26173150.359999992</v>
      </c>
      <c r="F28" s="15">
        <v>7644022.0099999998</v>
      </c>
      <c r="G28" s="15">
        <v>2692722.62</v>
      </c>
      <c r="H28" s="15">
        <f t="shared" si="1"/>
        <v>4951299.3899999997</v>
      </c>
      <c r="I28" s="12">
        <f t="shared" si="2"/>
        <v>0.35226515785503348</v>
      </c>
      <c r="J28" s="12">
        <f>G28/G52</f>
        <v>1.1359358004768018E-2</v>
      </c>
    </row>
    <row r="29" spans="1:10" outlineLevel="1">
      <c r="A29" s="6" t="s">
        <v>28</v>
      </c>
      <c r="B29" s="7" t="s">
        <v>29</v>
      </c>
      <c r="C29" s="15">
        <v>12349972</v>
      </c>
      <c r="D29" s="15">
        <v>16165480.35</v>
      </c>
      <c r="E29" s="15">
        <f t="shared" si="0"/>
        <v>3815508.3499999996</v>
      </c>
      <c r="F29" s="15">
        <v>3416205.45</v>
      </c>
      <c r="G29" s="15">
        <v>2861769.87</v>
      </c>
      <c r="H29" s="15">
        <f t="shared" si="1"/>
        <v>554435.58000000007</v>
      </c>
      <c r="I29" s="12">
        <f t="shared" si="2"/>
        <v>0.83770426336624459</v>
      </c>
      <c r="J29" s="12">
        <f>G29/G52</f>
        <v>1.2072490585973697E-2</v>
      </c>
    </row>
    <row r="30" spans="1:10" ht="25.5" outlineLevel="1">
      <c r="A30" s="6" t="s">
        <v>30</v>
      </c>
      <c r="B30" s="7" t="s">
        <v>31</v>
      </c>
      <c r="C30" s="15">
        <v>5135601</v>
      </c>
      <c r="D30" s="15">
        <v>5033372</v>
      </c>
      <c r="E30" s="15">
        <f t="shared" si="0"/>
        <v>-102229</v>
      </c>
      <c r="F30" s="15">
        <v>1002357</v>
      </c>
      <c r="G30" s="15">
        <v>964178.38</v>
      </c>
      <c r="H30" s="15">
        <f t="shared" si="1"/>
        <v>38178.619999999995</v>
      </c>
      <c r="I30" s="12">
        <f t="shared" si="2"/>
        <v>0.96191115540670635</v>
      </c>
      <c r="J30" s="12">
        <f>G30/G52</f>
        <v>4.0674250357347454E-3</v>
      </c>
    </row>
    <row r="31" spans="1:10">
      <c r="A31" s="4" t="s">
        <v>77</v>
      </c>
      <c r="B31" s="10" t="s">
        <v>79</v>
      </c>
      <c r="C31" s="14">
        <v>125400</v>
      </c>
      <c r="D31" s="14">
        <v>125400</v>
      </c>
      <c r="E31" s="14">
        <f t="shared" si="0"/>
        <v>0</v>
      </c>
      <c r="F31" s="14"/>
      <c r="G31" s="14"/>
      <c r="H31" s="14">
        <f t="shared" si="1"/>
        <v>0</v>
      </c>
      <c r="I31" s="11"/>
      <c r="J31" s="11">
        <f>G31/G52</f>
        <v>0</v>
      </c>
    </row>
    <row r="32" spans="1:10" ht="25.5" outlineLevel="1">
      <c r="A32" s="6" t="s">
        <v>32</v>
      </c>
      <c r="B32" s="7" t="s">
        <v>33</v>
      </c>
      <c r="C32" s="15">
        <v>125400</v>
      </c>
      <c r="D32" s="15">
        <v>125400</v>
      </c>
      <c r="E32" s="15">
        <f t="shared" si="0"/>
        <v>0</v>
      </c>
      <c r="F32" s="15"/>
      <c r="G32" s="15"/>
      <c r="H32" s="15">
        <f t="shared" si="1"/>
        <v>0</v>
      </c>
      <c r="I32" s="12"/>
      <c r="J32" s="12">
        <f>G32/G52</f>
        <v>0</v>
      </c>
    </row>
    <row r="33" spans="1:10">
      <c r="A33" s="4" t="s">
        <v>80</v>
      </c>
      <c r="B33" s="10" t="s">
        <v>81</v>
      </c>
      <c r="C33" s="14">
        <v>569929469</v>
      </c>
      <c r="D33" s="14">
        <v>589739411.27999997</v>
      </c>
      <c r="E33" s="14">
        <f t="shared" si="0"/>
        <v>19809942.279999971</v>
      </c>
      <c r="F33" s="14">
        <v>136094639.5</v>
      </c>
      <c r="G33" s="14">
        <v>135299880.83000001</v>
      </c>
      <c r="H33" s="14">
        <f t="shared" si="1"/>
        <v>794758.66999998689</v>
      </c>
      <c r="I33" s="11">
        <f t="shared" si="2"/>
        <v>0.99416025000749575</v>
      </c>
      <c r="J33" s="11">
        <f>G33/G52</f>
        <v>0.57076795542736569</v>
      </c>
    </row>
    <row r="34" spans="1:10" outlineLevel="1">
      <c r="A34" s="6" t="s">
        <v>34</v>
      </c>
      <c r="B34" s="7" t="s">
        <v>35</v>
      </c>
      <c r="C34" s="15">
        <v>116597517</v>
      </c>
      <c r="D34" s="15">
        <v>119723267</v>
      </c>
      <c r="E34" s="15">
        <f t="shared" si="0"/>
        <v>3125750</v>
      </c>
      <c r="F34" s="15">
        <v>26730923</v>
      </c>
      <c r="G34" s="15">
        <v>26720641</v>
      </c>
      <c r="H34" s="15">
        <f t="shared" si="1"/>
        <v>10282</v>
      </c>
      <c r="I34" s="12">
        <f t="shared" si="2"/>
        <v>0.99961535185298311</v>
      </c>
      <c r="J34" s="12">
        <f>G34/G52</f>
        <v>0.11272209212394942</v>
      </c>
    </row>
    <row r="35" spans="1:10" outlineLevel="1">
      <c r="A35" s="6" t="s">
        <v>36</v>
      </c>
      <c r="B35" s="7" t="s">
        <v>37</v>
      </c>
      <c r="C35" s="15">
        <v>430149340</v>
      </c>
      <c r="D35" s="15">
        <v>446784532.27999997</v>
      </c>
      <c r="E35" s="15">
        <f t="shared" si="0"/>
        <v>16635192.279999971</v>
      </c>
      <c r="F35" s="15">
        <v>106402189.41</v>
      </c>
      <c r="G35" s="15">
        <v>106342000.52</v>
      </c>
      <c r="H35" s="15">
        <f t="shared" si="1"/>
        <v>60188.890000000596</v>
      </c>
      <c r="I35" s="12">
        <f t="shared" si="2"/>
        <v>0.99943432658356235</v>
      </c>
      <c r="J35" s="12">
        <f>G35/G52</f>
        <v>0.44860797984825729</v>
      </c>
    </row>
    <row r="36" spans="1:10" outlineLevel="1">
      <c r="A36" s="6" t="s">
        <v>38</v>
      </c>
      <c r="B36" s="7" t="s">
        <v>39</v>
      </c>
      <c r="C36" s="15">
        <v>11817726</v>
      </c>
      <c r="D36" s="15">
        <v>11817726</v>
      </c>
      <c r="E36" s="15">
        <f t="shared" si="0"/>
        <v>0</v>
      </c>
      <c r="F36" s="15">
        <v>811960</v>
      </c>
      <c r="G36" s="15">
        <v>104000</v>
      </c>
      <c r="H36" s="15">
        <f t="shared" si="1"/>
        <v>707960</v>
      </c>
      <c r="I36" s="12">
        <f t="shared" si="2"/>
        <v>0.12808512734617469</v>
      </c>
      <c r="J36" s="12">
        <f>G36/G52</f>
        <v>4.387281570412454E-4</v>
      </c>
    </row>
    <row r="37" spans="1:10" outlineLevel="1">
      <c r="A37" s="6" t="s">
        <v>40</v>
      </c>
      <c r="B37" s="7" t="s">
        <v>41</v>
      </c>
      <c r="C37" s="15">
        <v>11364886</v>
      </c>
      <c r="D37" s="15">
        <v>11413886</v>
      </c>
      <c r="E37" s="15">
        <f t="shared" si="0"/>
        <v>49000</v>
      </c>
      <c r="F37" s="15">
        <v>2149567.09</v>
      </c>
      <c r="G37" s="15">
        <v>2133239.31</v>
      </c>
      <c r="H37" s="15">
        <f t="shared" si="1"/>
        <v>16327.779999999795</v>
      </c>
      <c r="I37" s="12">
        <f t="shared" si="2"/>
        <v>0.99240415427089568</v>
      </c>
      <c r="J37" s="12">
        <f>G37/G52</f>
        <v>8.9991552981176729E-3</v>
      </c>
    </row>
    <row r="38" spans="1:10">
      <c r="A38" s="4" t="s">
        <v>82</v>
      </c>
      <c r="B38" s="10" t="s">
        <v>83</v>
      </c>
      <c r="C38" s="14">
        <v>68375214.900000006</v>
      </c>
      <c r="D38" s="14">
        <v>72392249.680000007</v>
      </c>
      <c r="E38" s="14">
        <f t="shared" si="0"/>
        <v>4017034.7800000012</v>
      </c>
      <c r="F38" s="14">
        <v>18560878.949999999</v>
      </c>
      <c r="G38" s="14">
        <v>18314085.59</v>
      </c>
      <c r="H38" s="14">
        <f t="shared" si="1"/>
        <v>246793.3599999994</v>
      </c>
      <c r="I38" s="11">
        <f t="shared" si="2"/>
        <v>0.98670357364730299</v>
      </c>
      <c r="J38" s="11">
        <f>G38/G52</f>
        <v>7.7258702103810861E-2</v>
      </c>
    </row>
    <row r="39" spans="1:10" outlineLevel="1">
      <c r="A39" s="6" t="s">
        <v>42</v>
      </c>
      <c r="B39" s="7" t="s">
        <v>43</v>
      </c>
      <c r="C39" s="15">
        <v>61142587.899999999</v>
      </c>
      <c r="D39" s="15">
        <v>65043122.68</v>
      </c>
      <c r="E39" s="15">
        <f t="shared" si="0"/>
        <v>3900534.7800000012</v>
      </c>
      <c r="F39" s="15">
        <v>16747514.949999999</v>
      </c>
      <c r="G39" s="15">
        <v>16584414.949999999</v>
      </c>
      <c r="H39" s="15">
        <f t="shared" si="1"/>
        <v>163100</v>
      </c>
      <c r="I39" s="12">
        <f t="shared" si="2"/>
        <v>0.99026124171335639</v>
      </c>
      <c r="J39" s="12">
        <f>G39/G52</f>
        <v>6.996201737135363E-2</v>
      </c>
    </row>
    <row r="40" spans="1:10" ht="25.5" outlineLevel="1">
      <c r="A40" s="6" t="s">
        <v>44</v>
      </c>
      <c r="B40" s="7" t="s">
        <v>45</v>
      </c>
      <c r="C40" s="15">
        <v>7232627</v>
      </c>
      <c r="D40" s="15">
        <v>7349127</v>
      </c>
      <c r="E40" s="15">
        <f t="shared" si="0"/>
        <v>116500</v>
      </c>
      <c r="F40" s="15">
        <v>1813364</v>
      </c>
      <c r="G40" s="15">
        <v>1729670.64</v>
      </c>
      <c r="H40" s="15">
        <f t="shared" si="1"/>
        <v>83693.360000000102</v>
      </c>
      <c r="I40" s="12">
        <f t="shared" si="2"/>
        <v>0.95384635406901197</v>
      </c>
      <c r="J40" s="12">
        <f>G40/G52</f>
        <v>7.2966847324572245E-3</v>
      </c>
    </row>
    <row r="41" spans="1:10">
      <c r="A41" s="4" t="s">
        <v>84</v>
      </c>
      <c r="B41" s="10" t="s">
        <v>85</v>
      </c>
      <c r="C41" s="14">
        <v>27566370</v>
      </c>
      <c r="D41" s="14">
        <v>32566370</v>
      </c>
      <c r="E41" s="14">
        <f t="shared" si="0"/>
        <v>5000000</v>
      </c>
      <c r="F41" s="14">
        <v>8570643</v>
      </c>
      <c r="G41" s="14">
        <v>8570643</v>
      </c>
      <c r="H41" s="14">
        <f t="shared" si="1"/>
        <v>0</v>
      </c>
      <c r="I41" s="11">
        <f t="shared" si="2"/>
        <v>1</v>
      </c>
      <c r="J41" s="11">
        <f>G41/G52</f>
        <v>3.6155600077388945E-2</v>
      </c>
    </row>
    <row r="42" spans="1:10" outlineLevel="1">
      <c r="A42" s="6" t="s">
        <v>46</v>
      </c>
      <c r="B42" s="7" t="s">
        <v>47</v>
      </c>
      <c r="C42" s="15">
        <v>27072450</v>
      </c>
      <c r="D42" s="15">
        <v>32072450</v>
      </c>
      <c r="E42" s="15">
        <f t="shared" si="0"/>
        <v>5000000</v>
      </c>
      <c r="F42" s="15">
        <v>8470238</v>
      </c>
      <c r="G42" s="15">
        <v>8470238</v>
      </c>
      <c r="H42" s="15">
        <f t="shared" si="1"/>
        <v>0</v>
      </c>
      <c r="I42" s="12">
        <f t="shared" si="2"/>
        <v>1</v>
      </c>
      <c r="J42" s="12">
        <f>G42/G52</f>
        <v>3.5732037571545423E-2</v>
      </c>
    </row>
    <row r="43" spans="1:10" outlineLevel="1">
      <c r="A43" s="6" t="s">
        <v>48</v>
      </c>
      <c r="B43" s="7" t="s">
        <v>49</v>
      </c>
      <c r="C43" s="15">
        <v>493920</v>
      </c>
      <c r="D43" s="15">
        <v>493920</v>
      </c>
      <c r="E43" s="15">
        <f t="shared" si="0"/>
        <v>0</v>
      </c>
      <c r="F43" s="15">
        <v>100405</v>
      </c>
      <c r="G43" s="15">
        <v>100405</v>
      </c>
      <c r="H43" s="15">
        <f t="shared" si="1"/>
        <v>0</v>
      </c>
      <c r="I43" s="12">
        <f t="shared" si="2"/>
        <v>1</v>
      </c>
      <c r="J43" s="12">
        <f>G43/G52</f>
        <v>4.2356250584352158E-4</v>
      </c>
    </row>
    <row r="44" spans="1:10">
      <c r="A44" s="4" t="s">
        <v>86</v>
      </c>
      <c r="B44" s="10" t="s">
        <v>87</v>
      </c>
      <c r="C44" s="14">
        <v>87344289</v>
      </c>
      <c r="D44" s="14">
        <v>122594808</v>
      </c>
      <c r="E44" s="14">
        <f t="shared" si="0"/>
        <v>35250519</v>
      </c>
      <c r="F44" s="14">
        <v>45150056.990000002</v>
      </c>
      <c r="G44" s="14">
        <v>19777254.59</v>
      </c>
      <c r="H44" s="14">
        <f t="shared" si="1"/>
        <v>25372802.400000002</v>
      </c>
      <c r="I44" s="11">
        <f t="shared" si="2"/>
        <v>0.43803387876964006</v>
      </c>
      <c r="J44" s="11">
        <f>G44/G52</f>
        <v>8.3431139015444342E-2</v>
      </c>
    </row>
    <row r="45" spans="1:10" outlineLevel="1">
      <c r="A45" s="6" t="s">
        <v>50</v>
      </c>
      <c r="B45" s="7" t="s">
        <v>51</v>
      </c>
      <c r="C45" s="15">
        <v>3558237</v>
      </c>
      <c r="D45" s="15">
        <v>3658237</v>
      </c>
      <c r="E45" s="15">
        <f t="shared" si="0"/>
        <v>100000</v>
      </c>
      <c r="F45" s="15">
        <v>875338.99</v>
      </c>
      <c r="G45" s="15">
        <v>865037.1</v>
      </c>
      <c r="H45" s="15">
        <f t="shared" si="1"/>
        <v>10301.890000000014</v>
      </c>
      <c r="I45" s="12">
        <f t="shared" si="2"/>
        <v>0.98823097095217938</v>
      </c>
      <c r="J45" s="12">
        <f>G45/G52</f>
        <v>3.6491935832240717E-3</v>
      </c>
    </row>
    <row r="46" spans="1:10" outlineLevel="1">
      <c r="A46" s="6" t="s">
        <v>52</v>
      </c>
      <c r="B46" s="7" t="s">
        <v>53</v>
      </c>
      <c r="C46" s="15">
        <v>61100743</v>
      </c>
      <c r="D46" s="15">
        <v>94296776</v>
      </c>
      <c r="E46" s="15">
        <f t="shared" si="0"/>
        <v>33196033</v>
      </c>
      <c r="F46" s="15">
        <v>36571095</v>
      </c>
      <c r="G46" s="15">
        <v>18233489.120000001</v>
      </c>
      <c r="H46" s="15">
        <f t="shared" si="1"/>
        <v>18337605.879999999</v>
      </c>
      <c r="I46" s="12">
        <f t="shared" si="2"/>
        <v>0.49857651568814115</v>
      </c>
      <c r="J46" s="12">
        <f>G46/G52</f>
        <v>7.6918702673549999E-2</v>
      </c>
    </row>
    <row r="47" spans="1:10" outlineLevel="1">
      <c r="A47" s="6" t="s">
        <v>54</v>
      </c>
      <c r="B47" s="7" t="s">
        <v>55</v>
      </c>
      <c r="C47" s="15">
        <v>22685309</v>
      </c>
      <c r="D47" s="15">
        <v>24630295</v>
      </c>
      <c r="E47" s="15">
        <f t="shared" si="0"/>
        <v>1944986</v>
      </c>
      <c r="F47" s="15">
        <v>7694123</v>
      </c>
      <c r="G47" s="15">
        <v>673728.37</v>
      </c>
      <c r="H47" s="15">
        <f t="shared" si="1"/>
        <v>7020394.6299999999</v>
      </c>
      <c r="I47" s="12">
        <f t="shared" si="2"/>
        <v>8.7564023866007853E-2</v>
      </c>
      <c r="J47" s="12">
        <f>G47/G52</f>
        <v>2.842150058812522E-3</v>
      </c>
    </row>
    <row r="48" spans="1:10" ht="25.5" outlineLevel="1">
      <c r="A48" s="6" t="s">
        <v>99</v>
      </c>
      <c r="B48" s="7" t="s">
        <v>100</v>
      </c>
      <c r="C48" s="15"/>
      <c r="D48" s="15">
        <v>9500</v>
      </c>
      <c r="E48" s="15">
        <f t="shared" si="0"/>
        <v>9500</v>
      </c>
      <c r="F48" s="15">
        <v>9500</v>
      </c>
      <c r="G48" s="15">
        <v>5000</v>
      </c>
      <c r="H48" s="15">
        <f t="shared" si="1"/>
        <v>4500</v>
      </c>
      <c r="I48" s="12">
        <f t="shared" si="2"/>
        <v>0.52631578947368418</v>
      </c>
      <c r="J48" s="12">
        <f>G48/G52</f>
        <v>2.1092699857752183E-5</v>
      </c>
    </row>
    <row r="49" spans="1:10">
      <c r="A49" s="4" t="s">
        <v>88</v>
      </c>
      <c r="B49" s="10" t="s">
        <v>89</v>
      </c>
      <c r="C49" s="14">
        <v>2200724</v>
      </c>
      <c r="D49" s="14">
        <v>7322224</v>
      </c>
      <c r="E49" s="14">
        <f t="shared" si="0"/>
        <v>5121500</v>
      </c>
      <c r="F49" s="14">
        <v>5650484</v>
      </c>
      <c r="G49" s="14">
        <v>474473.26</v>
      </c>
      <c r="H49" s="14">
        <f t="shared" si="1"/>
        <v>5176010.74</v>
      </c>
      <c r="I49" s="11">
        <f t="shared" si="2"/>
        <v>8.3970374927174379E-2</v>
      </c>
      <c r="J49" s="11">
        <f>G49/G52</f>
        <v>2.0015844127418427E-3</v>
      </c>
    </row>
    <row r="50" spans="1:10" outlineLevel="1">
      <c r="A50" s="6" t="s">
        <v>56</v>
      </c>
      <c r="B50" s="7" t="s">
        <v>57</v>
      </c>
      <c r="C50" s="15"/>
      <c r="D50" s="15">
        <v>5111500</v>
      </c>
      <c r="E50" s="15">
        <f t="shared" si="0"/>
        <v>5111500</v>
      </c>
      <c r="F50" s="15">
        <v>5111500</v>
      </c>
      <c r="G50" s="15"/>
      <c r="H50" s="15">
        <f t="shared" si="1"/>
        <v>5111500</v>
      </c>
      <c r="I50" s="12">
        <f t="shared" si="2"/>
        <v>0</v>
      </c>
      <c r="J50" s="12">
        <f>G50/G52</f>
        <v>0</v>
      </c>
    </row>
    <row r="51" spans="1:10" outlineLevel="1">
      <c r="A51" s="6" t="s">
        <v>58</v>
      </c>
      <c r="B51" s="7" t="s">
        <v>59</v>
      </c>
      <c r="C51" s="15">
        <v>2200724</v>
      </c>
      <c r="D51" s="15">
        <v>2210724</v>
      </c>
      <c r="E51" s="15">
        <f t="shared" si="0"/>
        <v>10000</v>
      </c>
      <c r="F51" s="15">
        <v>538984</v>
      </c>
      <c r="G51" s="15">
        <v>474473.26</v>
      </c>
      <c r="H51" s="15">
        <f t="shared" si="1"/>
        <v>64510.739999999991</v>
      </c>
      <c r="I51" s="12">
        <f t="shared" si="2"/>
        <v>0.88031047303816068</v>
      </c>
      <c r="J51" s="12">
        <f>G51/G52</f>
        <v>2.0015844127418427E-3</v>
      </c>
    </row>
    <row r="52" spans="1:10">
      <c r="A52" s="8"/>
      <c r="B52" s="9" t="s">
        <v>102</v>
      </c>
      <c r="C52" s="16">
        <v>1130695044</v>
      </c>
      <c r="D52" s="16">
        <v>1321761495.1500001</v>
      </c>
      <c r="E52" s="16">
        <f t="shared" si="0"/>
        <v>191066451.1500001</v>
      </c>
      <c r="F52" s="16">
        <v>280006899.41000003</v>
      </c>
      <c r="G52" s="16">
        <v>237048838.40000001</v>
      </c>
      <c r="H52" s="16">
        <f t="shared" si="1"/>
        <v>42958061.01000002</v>
      </c>
      <c r="I52" s="13">
        <f t="shared" si="2"/>
        <v>0.8465821338669991</v>
      </c>
      <c r="J52" s="13">
        <f>G52/G52</f>
        <v>1</v>
      </c>
    </row>
    <row r="55" spans="1:10">
      <c r="A55" s="3" t="s">
        <v>90</v>
      </c>
    </row>
  </sheetData>
  <mergeCells count="1">
    <mergeCell ref="A2:J2"/>
  </mergeCells>
  <pageMargins left="0.70866141732283472" right="0.70866141732283472" top="0.74803149606299213" bottom="0.31" header="0.31496062992125984" footer="0.31496062992125984"/>
  <pageSetup paperSize="9" scale="99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консолидация</vt:lpstr>
      <vt:lpstr>консолидация!Заголовки_для_печати</vt:lpstr>
    </vt:vector>
  </TitlesOfParts>
  <Company>BSS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Дина Яхина</dc:creator>
  <cp:lastModifiedBy>kristel_iv</cp:lastModifiedBy>
  <cp:lastPrinted>2013-04-18T03:01:07Z</cp:lastPrinted>
  <dcterms:created xsi:type="dcterms:W3CDTF">2002-03-11T10:22:12Z</dcterms:created>
  <dcterms:modified xsi:type="dcterms:W3CDTF">2013-08-09T02:22:53Z</dcterms:modified>
</cp:coreProperties>
</file>